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en cours\AFFAIRES\DOSSIERS2025\25-33 MAM DOLE\005 AO\Elec\"/>
    </mc:Choice>
  </mc:AlternateContent>
  <xr:revisionPtr revIDLastSave="0" documentId="13_ncr:1_{7AD12FAF-E894-4336-955F-96BB2F5EBAF5}" xr6:coauthVersionLast="47" xr6:coauthVersionMax="47" xr10:uidLastSave="{00000000-0000-0000-0000-000000000000}"/>
  <bookViews>
    <workbookView xWindow="-28920" yWindow="1695" windowWidth="29040" windowHeight="15720" xr2:uid="{B392407B-A021-4BBC-81E4-CEF708E13A75}"/>
  </bookViews>
  <sheets>
    <sheet name="Feuil1" sheetId="1" r:id="rId1"/>
  </sheets>
  <definedNames>
    <definedName name="_Toc190774534" localSheetId="0">Feuil1!#REF!</definedName>
    <definedName name="_Toc200533137" localSheetId="0">Feuil1!#REF!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F78" i="1"/>
  <c r="F77" i="1"/>
  <c r="F76" i="1"/>
  <c r="F80" i="1" s="1"/>
  <c r="F70" i="1"/>
  <c r="F69" i="1"/>
  <c r="F68" i="1"/>
  <c r="F67" i="1"/>
  <c r="F66" i="1"/>
  <c r="F71" i="1" l="1"/>
  <c r="F30" i="1"/>
  <c r="F29" i="1"/>
  <c r="F28" i="1"/>
  <c r="F4" i="1"/>
  <c r="F5" i="1" s="1"/>
  <c r="F135" i="1" s="1"/>
  <c r="F130" i="1"/>
  <c r="F131" i="1" s="1"/>
  <c r="F127" i="1"/>
  <c r="F128" i="1" s="1"/>
  <c r="F124" i="1"/>
  <c r="F125" i="1" s="1"/>
  <c r="F121" i="1"/>
  <c r="F120" i="1"/>
  <c r="F119" i="1"/>
  <c r="F118" i="1"/>
  <c r="F117" i="1"/>
  <c r="F110" i="1"/>
  <c r="F109" i="1"/>
  <c r="F108" i="1"/>
  <c r="F111" i="1" s="1"/>
  <c r="F104" i="1"/>
  <c r="F103" i="1"/>
  <c r="F105" i="1" s="1"/>
  <c r="F98" i="1"/>
  <c r="F97" i="1"/>
  <c r="F96" i="1"/>
  <c r="F95" i="1"/>
  <c r="F94" i="1"/>
  <c r="F93" i="1"/>
  <c r="F92" i="1"/>
  <c r="F84" i="1"/>
  <c r="F83" i="1"/>
  <c r="F85" i="1" s="1"/>
  <c r="F56" i="1"/>
  <c r="F55" i="1"/>
  <c r="F54" i="1"/>
  <c r="F39" i="1"/>
  <c r="F51" i="1" s="1"/>
  <c r="F57" i="1" l="1"/>
  <c r="F99" i="1"/>
  <c r="F122" i="1"/>
  <c r="F36" i="1"/>
  <c r="F35" i="1"/>
  <c r="F37" i="1" s="1"/>
  <c r="F26" i="1"/>
  <c r="F31" i="1" s="1"/>
  <c r="F17" i="1" l="1"/>
  <c r="F16" i="1"/>
  <c r="F15" i="1"/>
  <c r="F14" i="1"/>
  <c r="F10" i="1"/>
  <c r="F11" i="1" s="1"/>
  <c r="F18" i="1" l="1"/>
  <c r="F132" i="1"/>
  <c r="F139" i="1" s="1"/>
  <c r="F112" i="1" l="1"/>
  <c r="F137" i="1" s="1"/>
  <c r="F141" i="1" s="1"/>
  <c r="F143" i="1" s="1"/>
  <c r="F145" i="1" s="1"/>
</calcChain>
</file>

<file path=xl/sharedStrings.xml><?xml version="1.0" encoding="utf-8"?>
<sst xmlns="http://schemas.openxmlformats.org/spreadsheetml/2006/main" count="255" uniqueCount="182">
  <si>
    <t>ens.</t>
  </si>
  <si>
    <t>Total poste HT</t>
  </si>
  <si>
    <t>u.</t>
  </si>
  <si>
    <t>ENTREPRISE :</t>
  </si>
  <si>
    <t>(Date, cachet et signature)</t>
  </si>
  <si>
    <t>Désignation</t>
  </si>
  <si>
    <t>Unité</t>
  </si>
  <si>
    <t>Quantité</t>
  </si>
  <si>
    <t>P.U.</t>
  </si>
  <si>
    <t>P.tot</t>
  </si>
  <si>
    <t>TVA</t>
  </si>
  <si>
    <t>2.1</t>
  </si>
  <si>
    <t>2.2</t>
  </si>
  <si>
    <t>Préparation de chantier</t>
  </si>
  <si>
    <t>Gaine ICTA</t>
  </si>
  <si>
    <t>Gaine IRL</t>
  </si>
  <si>
    <t>Boîte de dérivation standard</t>
  </si>
  <si>
    <t>Repérage des câbles</t>
  </si>
  <si>
    <t>Généralités</t>
  </si>
  <si>
    <t>Distribution</t>
  </si>
  <si>
    <t>TOTAL Général HT</t>
  </si>
  <si>
    <t>TOTAL Général TTC</t>
  </si>
  <si>
    <t>Équivalence de lustrerie</t>
  </si>
  <si>
    <t>Choix et validation</t>
  </si>
  <si>
    <t>Niveaux d’éclairement</t>
  </si>
  <si>
    <t>Courants forts</t>
  </si>
  <si>
    <t>Équipements de chantier</t>
  </si>
  <si>
    <t>Principe</t>
  </si>
  <si>
    <t>Chemin de câble en dalle perforée</t>
  </si>
  <si>
    <t>Boîte d'encastrement étanche pour cloisons légères</t>
  </si>
  <si>
    <t>Reprise d'étanchéité</t>
  </si>
  <si>
    <t>Appareillages manuels</t>
  </si>
  <si>
    <t>Composition des appareillages</t>
  </si>
  <si>
    <t>Association d’appareillages</t>
  </si>
  <si>
    <t>Mode de pose</t>
  </si>
  <si>
    <t>Caractéristiques</t>
  </si>
  <si>
    <t>Appareillage</t>
  </si>
  <si>
    <t>Alimentations spécifiques depuis le tableau</t>
  </si>
  <si>
    <t>Courants faibles</t>
  </si>
  <si>
    <t>TOTAL Courants faibles HT</t>
  </si>
  <si>
    <t>TOTAL Courants forts HT</t>
  </si>
  <si>
    <t>GÉNÉRALITÉS</t>
  </si>
  <si>
    <t>DESCRIPTIF</t>
  </si>
  <si>
    <t>2.3</t>
  </si>
  <si>
    <t>2.3.1</t>
  </si>
  <si>
    <t>2.3.1.1</t>
  </si>
  <si>
    <t>Branchement de chantier</t>
  </si>
  <si>
    <t>2.3.1.2</t>
  </si>
  <si>
    <t>2.3.2</t>
  </si>
  <si>
    <t>Prise de terre et liaisons équipotentielles</t>
  </si>
  <si>
    <t>Prise de terre</t>
  </si>
  <si>
    <t>Remontée de terre et borne principale de terre</t>
  </si>
  <si>
    <t>Liaisons équipotentielles principales</t>
  </si>
  <si>
    <t>Liaisons équipotentielles supplémentaires</t>
  </si>
  <si>
    <t>2.3.3</t>
  </si>
  <si>
    <t>2.3.4</t>
  </si>
  <si>
    <t>Composition du Tableau</t>
  </si>
  <si>
    <t>Coupures générales des fluides</t>
  </si>
  <si>
    <t>Équipement</t>
  </si>
  <si>
    <t>Cheminement apparent</t>
  </si>
  <si>
    <t>Moulure et goulotte</t>
  </si>
  <si>
    <t>Boîte d'encastrement pour murs coulés</t>
  </si>
  <si>
    <t>Réservations à transmettre</t>
  </si>
  <si>
    <t>BAES : évacuation</t>
  </si>
  <si>
    <t>2.2.1</t>
  </si>
  <si>
    <t>2.2.1.1</t>
  </si>
  <si>
    <t>2.2.1.2</t>
  </si>
  <si>
    <t>2.2.2</t>
  </si>
  <si>
    <t>2.2.2.1</t>
  </si>
  <si>
    <t>2.2.2.2</t>
  </si>
  <si>
    <t>2.2.2.3</t>
  </si>
  <si>
    <t>2.2.2.4</t>
  </si>
  <si>
    <t>2.2.3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</si>
  <si>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</si>
  <si>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</si>
  <si>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</si>
  <si>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</si>
  <si>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</si>
  <si>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</si>
  <si>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</si>
  <si>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</si>
  <si>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</si>
  <si>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</si>
  <si>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</si>
  <si>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</si>
  <si>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2.2.7</t>
  </si>
  <si>
    <t>2.2.7.1</t>
  </si>
  <si>
    <t>2.2.7.2</t>
  </si>
  <si>
    <t>2.2.7.3</t>
  </si>
  <si>
    <t>Boîte de dérivation pour circuits de sécurité</t>
  </si>
  <si>
    <t>2.2.8</t>
  </si>
  <si>
    <t>2.2.8.1</t>
  </si>
  <si>
    <t>2.2.8.2</t>
  </si>
  <si>
    <t>2.2.8.3</t>
  </si>
  <si>
    <t>2.2.9</t>
  </si>
  <si>
    <t>2.2.9.1</t>
  </si>
  <si>
    <t>2.2.9.2</t>
  </si>
  <si>
    <t>2.2.10</t>
  </si>
  <si>
    <t>2.2.10.1</t>
  </si>
  <si>
    <t>Principe des commandes d’éclairage</t>
  </si>
  <si>
    <t>2.2.11</t>
  </si>
  <si>
    <t>2.2.11.1</t>
  </si>
  <si>
    <t>2.2.11.2</t>
  </si>
  <si>
    <t>2.2.12</t>
  </si>
  <si>
    <t>2.2.12.1</t>
  </si>
  <si>
    <t>2.2.12.2</t>
  </si>
  <si>
    <t>2.2.12.3</t>
  </si>
  <si>
    <t>2.2.13</t>
  </si>
  <si>
    <t>2.2.13.1</t>
  </si>
  <si>
    <t>2.2.13.2</t>
  </si>
  <si>
    <t>Centrale type 4</t>
  </si>
  <si>
    <t>2.3.1.3</t>
  </si>
  <si>
    <t>Déclencheur Manuel</t>
  </si>
  <si>
    <t>2.3.1.4</t>
  </si>
  <si>
    <t>Dispositif Sonore et Visuel d’Alarme Feu (DSVAF)</t>
  </si>
  <si>
    <t>2.3.1.5</t>
  </si>
  <si>
    <t>Dispositif Visuel d’Alarme Feu (DVAF)</t>
  </si>
  <si>
    <t>2.3.1.6</t>
  </si>
  <si>
    <t>Câblage, mise en service et formation</t>
  </si>
  <si>
    <t>QUANTITATIF</t>
  </si>
  <si>
    <t>Interrupteur simple</t>
  </si>
  <si>
    <t>Armoire CVC</t>
  </si>
  <si>
    <t>Dépose et neutralisation</t>
  </si>
  <si>
    <t>Tableau de répartition</t>
  </si>
  <si>
    <t>Conception du tableau de répartition</t>
  </si>
  <si>
    <t>Équipements complémentaires</t>
  </si>
  <si>
    <t>Raccordements</t>
  </si>
  <si>
    <t>2.2.8.4</t>
  </si>
  <si>
    <t>2.2.8.5</t>
  </si>
  <si>
    <t>2.2.8.6</t>
  </si>
  <si>
    <t>Câbles électriques</t>
  </si>
  <si>
    <t>Câble de distribution basse tension : Cca-s2,d2,a2</t>
  </si>
  <si>
    <t>Câble de distribution équipements de sécurité : CR1</t>
  </si>
  <si>
    <t>2.2.11.3</t>
  </si>
  <si>
    <t>2.2.11.4</t>
  </si>
  <si>
    <t>2.2.11.5</t>
  </si>
  <si>
    <t>2.2.11.6</t>
  </si>
  <si>
    <t>Alimentations ayant fait l’objet d’une demande spécifique</t>
  </si>
  <si>
    <t>Détecteur d’éclairage</t>
  </si>
  <si>
    <t>2.2.13.3</t>
  </si>
  <si>
    <t>Éclairage artificiel normal</t>
  </si>
  <si>
    <t>Éclairage artificiel de balisage</t>
  </si>
  <si>
    <t>BAPI</t>
  </si>
  <si>
    <t>Mise en service, DOE et Consuel</t>
  </si>
  <si>
    <t>Mise en service</t>
  </si>
  <si>
    <t>Documents des Ouvrages Exécutés [DOE]</t>
  </si>
  <si>
    <t>Alarme incendie type 4</t>
  </si>
  <si>
    <t>Prise de téléphone</t>
  </si>
  <si>
    <t>Sonnette sur potelet et avertisseur lumineux</t>
  </si>
  <si>
    <t>DOE</t>
  </si>
  <si>
    <t>2.2.6.3</t>
  </si>
  <si>
    <t>2.2.6.4</t>
  </si>
  <si>
    <t>2.2.6.5</t>
  </si>
  <si>
    <t>2.2.6.6</t>
  </si>
  <si>
    <t>2.2.6.7</t>
  </si>
  <si>
    <t>2.2.6.8</t>
  </si>
  <si>
    <t>2.2.6.9</t>
  </si>
  <si>
    <t>2.2.6.10</t>
  </si>
  <si>
    <t>2.2.6.11</t>
  </si>
  <si>
    <t>Consuel</t>
  </si>
  <si>
    <t>TOTAL Dépose et neutralisation HT</t>
  </si>
  <si>
    <t>Alimentation ENEDIS</t>
  </si>
  <si>
    <t>Télécommande d'éclairage de sécurité</t>
  </si>
  <si>
    <t>Interrupteur crépusculaire programmable astronomique</t>
  </si>
  <si>
    <t>Comptage monophasé</t>
  </si>
  <si>
    <t>Interrupteur double</t>
  </si>
  <si>
    <t>Interrupteur simple à voyant</t>
  </si>
  <si>
    <t>Prise</t>
  </si>
  <si>
    <t>Prise IP</t>
  </si>
  <si>
    <t>Extracteur VMC</t>
  </si>
  <si>
    <t>Détecteur DET1 (ON/OFF, petits espaces, encastré) Type B.E.G. PD3N-1C-FP 92196 ou équivalent</t>
  </si>
  <si>
    <t>Détecteur DET3 (on/off, petits espaces, sailli) Type B.E.G. PD3N-1C-AP 92190 ou équivalent</t>
  </si>
  <si>
    <t>Luminaire A1 Type Atelier SEDAP 3239_02 avec ampoule Philips CorePro G9 ou équivalent</t>
  </si>
  <si>
    <t>Luminaire D1 Type ARKOSLIGHT Essentials Dot Fix A0610211W ou équivalent</t>
  </si>
  <si>
    <t>Luminaire D2 Type ARKOSLIGHT Swap M A2122212W ou équivalent</t>
  </si>
  <si>
    <t>Luminaire R1 (lavabos) Type SFEL Apso APS206 ou équivalent</t>
  </si>
  <si>
    <t>Luminaire R2 (locaux techniques) Type TRILUX OleveonF 12 B 2300-840 ET PC 7116640 ou équivalent</t>
  </si>
  <si>
    <t>Luminaire ZA1 (applique extérieure) Type LOMBARDO Trend 220 LL4900233 ou équivalent</t>
  </si>
  <si>
    <t>Volets roulants (en attente)</t>
  </si>
  <si>
    <t>Unité extérieure</t>
  </si>
  <si>
    <t>2.2.10.2</t>
  </si>
  <si>
    <t>Luminaire P1 Type 3F FILIPPI Diagon 23024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</si>
</sst>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 vertical="top" wrapText="1" indent="1"/>
    </xf>
    <xf numFmtId="0" fontId="2" fillId="0" borderId="0" xfId="0" applyFont="1" applyAlignment="1">
      <alignment horizontal="left" vertical="top" wrapText="1"/>
    </xf>
    <xf numFmtId="44" fontId="1" fillId="0" borderId="1" xfId="0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4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4"/>
    </xf>
    <xf numFmtId="0" fontId="5" fillId="0" borderId="0" xfId="0" applyFont="1" applyAlignment="1">
      <alignment horizontal="right" vertical="top" wrapText="1" indent="1"/>
    </xf>
  </cellXfs>
  <cellStyles count="1">
    <cellStyle name="Normal" xfId="0" builtinId="0"/>
  </cellStyles>
  <dxfs count="189"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40A4F-6AD9-4828-9C6F-18775FE21C42}">
  <dimension ref="A1:F148"/>
  <sheetViews>
    <sheetView showGridLines="0" showZeros="0" tabSelected="1" zoomScale="85" zoomScaleNormal="85" workbookViewId="0">
      <pane ySplit="1" topLeftCell="A2" activePane="bottomLeft" state="frozen"/>
      <selection pane="bottomLeft" activeCell="E2" sqref="E2:E134"/>
    </sheetView>
  </sheetViews>
  <sheetFormatPr baseColWidth="10" defaultRowHeight="15" x14ac:dyDescent="0.25"/>
  <cols>
    <col min="1" max="1" width="10.5703125" style="1" customWidth="1"/>
    <col min="2" max="2" width="107.85546875" style="1" bestFit="1" customWidth="1"/>
    <col min="3" max="3" width="8.7109375" style="2" customWidth="1"/>
    <col min="4" max="4" width="8.7109375" style="3" customWidth="1"/>
    <col min="5" max="6" width="15.7109375" style="9" customWidth="1"/>
    <col min="7" max="7" width="12.140625" bestFit="1" customWidth="1"/>
    <col min="8" max="8" width="8.7109375" bestFit="1" customWidth="1"/>
    <col min="9" max="9" width="47.85546875" bestFit="1" customWidth="1"/>
  </cols>
  <sheetData>
    <row r="1" spans="1:6" ht="15.75" thickBot="1" x14ac:dyDescent="0.3">
      <c r="A1" s="13"/>
      <c r="B1" s="4" t="s">
        <v>5</v>
      </c>
      <c r="C1" s="4" t="s">
        <v>6</v>
      </c>
      <c r="D1" s="4" t="s">
        <v>7</v>
      </c>
      <c r="E1" s="8" t="s">
        <v>8</v>
      </c>
      <c r="F1" s="8" t="s">
        <v>9</v>
      </c>
    </row>
    <row r="2" spans="1:6" ht="21" x14ac:dyDescent="0.35">
      <c r="A2" s="14">
        <v>1</v>
      </c>
      <c r="B2" s="15" t="s">
        <v>41</v>
      </c>
    </row>
    <row r="3" spans="1:6" ht="21" x14ac:dyDescent="0.35">
      <c r="A3" s="14">
        <v>2</v>
      </c>
      <c r="B3" s="15" t="s">
        <v>42</v>
      </c>
    </row>
    <row r="4" spans="1:6" ht="18.75" x14ac:dyDescent="0.3">
      <c r="A4" s="16" t="s">
        <v>11</v>
      </c>
      <c r="B4" s="16" t="s">
        <v>122</v>
      </c>
      <c r="C4" s="11" t="s">
        <v>0</v>
      </c>
      <c r="D4" s="11">
        <v>1</v>
      </c>
      <c r="E4" s="12"/>
      <c r="F4" s="12">
        <f>E4*$D4</f>
        <v>0</v>
      </c>
    </row>
    <row r="5" spans="1:6" ht="18.75" x14ac:dyDescent="0.25">
      <c r="A5" s="6"/>
      <c r="B5" s="22" t="s">
        <v>160</v>
      </c>
      <c r="F5" s="9">
        <f>F4</f>
        <v>0</v>
      </c>
    </row>
    <row r="6" spans="1:6" ht="18.75" x14ac:dyDescent="0.25">
      <c r="A6" s="6"/>
      <c r="B6" s="22"/>
    </row>
    <row r="7" spans="1:6" ht="18.75" x14ac:dyDescent="0.3">
      <c r="A7" s="16" t="s">
        <v>12</v>
      </c>
      <c r="B7" s="16" t="s">
        <v>25</v>
      </c>
      <c r="C7" s="17"/>
      <c r="D7" s="17"/>
      <c r="E7" s="12"/>
      <c r="F7" s="10"/>
    </row>
    <row r="8" spans="1:6" ht="15.75" x14ac:dyDescent="0.25">
      <c r="A8" s="18" t="s">
        <v>64</v>
      </c>
      <c r="B8" s="18" t="s">
        <v>13</v>
      </c>
      <c r="C8" s="17"/>
      <c r="D8" s="17"/>
      <c r="E8" s="12"/>
      <c r="F8" s="10"/>
    </row>
    <row r="9" spans="1:6" s="20" customFormat="1" x14ac:dyDescent="0.25">
      <c r="A9" s="19" t="s">
        <v>65</v>
      </c>
      <c r="B9" s="19" t="s">
        <v>46</v>
      </c>
      <c r="C9" s="11"/>
      <c r="D9" s="11"/>
      <c r="E9" s="12"/>
      <c r="F9" s="12"/>
    </row>
    <row r="10" spans="1:6" s="20" customFormat="1" x14ac:dyDescent="0.25">
      <c r="A10" s="19" t="s">
        <v>66</v>
      </c>
      <c r="B10" s="19" t="s">
        <v>26</v>
      </c>
      <c r="C10" s="11" t="s">
        <v>0</v>
      </c>
      <c r="D10" s="11">
        <v>1</v>
      </c>
      <c r="E10" s="12"/>
      <c r="F10" s="12">
        <f>E10*$D10</f>
        <v>0</v>
      </c>
    </row>
    <row r="11" spans="1:6" x14ac:dyDescent="0.25">
      <c r="A11" s="6"/>
      <c r="B11" s="6" t="s">
        <v>1</v>
      </c>
      <c r="F11" s="9">
        <f>SUM(F10)</f>
        <v>0</v>
      </c>
    </row>
    <row r="12" spans="1:6" x14ac:dyDescent="0.25">
      <c r="A12" s="6"/>
      <c r="B12" s="6"/>
    </row>
    <row r="13" spans="1:6" ht="15.75" x14ac:dyDescent="0.25">
      <c r="A13" s="18" t="s">
        <v>67</v>
      </c>
      <c r="B13" s="18" t="s">
        <v>49</v>
      </c>
      <c r="C13" s="17"/>
      <c r="D13" s="17"/>
      <c r="E13" s="12"/>
      <c r="F13" s="10"/>
    </row>
    <row r="14" spans="1:6" s="20" customFormat="1" x14ac:dyDescent="0.25">
      <c r="A14" s="19" t="s">
        <v>68</v>
      </c>
      <c r="B14" s="19" t="s">
        <v>50</v>
      </c>
      <c r="C14" s="11" t="s">
        <v>0</v>
      </c>
      <c r="D14" s="11">
        <v>1</v>
      </c>
      <c r="E14" s="12"/>
      <c r="F14" s="12">
        <f t="shared" ref="F14:F17" si="0">E14*$D14</f>
        <v>0</v>
      </c>
    </row>
    <row r="15" spans="1:6" s="20" customFormat="1" x14ac:dyDescent="0.25">
      <c r="A15" s="19" t="s">
        <v>69</v>
      </c>
      <c r="B15" s="19" t="s">
        <v>51</v>
      </c>
      <c r="C15" s="11" t="s">
        <v>0</v>
      </c>
      <c r="D15" s="11">
        <v>1</v>
      </c>
      <c r="E15" s="12"/>
      <c r="F15" s="12">
        <f t="shared" si="0"/>
        <v>0</v>
      </c>
    </row>
    <row r="16" spans="1:6" s="20" customFormat="1" x14ac:dyDescent="0.25">
      <c r="A16" s="19" t="s">
        <v>70</v>
      </c>
      <c r="B16" s="19" t="s">
        <v>52</v>
      </c>
      <c r="C16" s="11" t="s">
        <v>0</v>
      </c>
      <c r="D16" s="11">
        <v>1</v>
      </c>
      <c r="E16" s="12"/>
      <c r="F16" s="12">
        <f t="shared" si="0"/>
        <v>0</v>
      </c>
    </row>
    <row r="17" spans="1:6" s="20" customFormat="1" x14ac:dyDescent="0.25">
      <c r="A17" s="19" t="s">
        <v>71</v>
      </c>
      <c r="B17" s="19" t="s">
        <v>53</v>
      </c>
      <c r="C17" s="11" t="s">
        <v>0</v>
      </c>
      <c r="D17" s="11">
        <v>1</v>
      </c>
      <c r="E17" s="12"/>
      <c r="F17" s="12">
        <f t="shared" si="0"/>
        <v>0</v>
      </c>
    </row>
    <row r="18" spans="1:6" x14ac:dyDescent="0.25">
      <c r="A18" s="6"/>
      <c r="B18" s="6" t="s">
        <v>1</v>
      </c>
      <c r="F18" s="9">
        <f>SUM(F14:F17)</f>
        <v>0</v>
      </c>
    </row>
    <row r="19" spans="1:6" x14ac:dyDescent="0.25">
      <c r="A19" s="6"/>
      <c r="B19" s="6"/>
    </row>
    <row r="20" spans="1:6" ht="15.75" x14ac:dyDescent="0.25">
      <c r="A20" s="18" t="s">
        <v>72</v>
      </c>
      <c r="B20" s="18" t="s">
        <v>161</v>
      </c>
      <c r="C20" s="11"/>
      <c r="D20" s="11"/>
      <c r="E20" s="12"/>
      <c r="F20" s="12"/>
    </row>
    <row r="21" spans="1:6" x14ac:dyDescent="0.25">
      <c r="A21" s="6"/>
      <c r="B21" s="6" t="s">
        <v>1</v>
      </c>
    </row>
    <row r="22" spans="1:6" x14ac:dyDescent="0.25">
      <c r="A22" s="6"/>
      <c r="B22" s="6"/>
    </row>
    <row r="23" spans="1:6" ht="15.75" x14ac:dyDescent="0.25">
      <c r="A23" s="18" t="s">
        <v>73</v>
      </c>
      <c r="B23" s="18" t="s">
        <v>123</v>
      </c>
      <c r="C23" s="17"/>
      <c r="D23" s="17"/>
      <c r="E23" s="12"/>
      <c r="F23" s="10"/>
    </row>
    <row r="24" spans="1:6" s="20" customFormat="1" x14ac:dyDescent="0.25">
      <c r="A24" s="19" t="s">
        <v>74</v>
      </c>
      <c r="B24" s="19" t="s">
        <v>27</v>
      </c>
      <c r="C24" s="11"/>
      <c r="D24" s="11"/>
      <c r="E24" s="12"/>
      <c r="F24" s="12"/>
    </row>
    <row r="25" spans="1:6" s="20" customFormat="1" x14ac:dyDescent="0.25">
      <c r="A25" s="19" t="s">
        <v>75</v>
      </c>
      <c r="B25" s="19" t="s">
        <v>124</v>
      </c>
      <c r="C25" s="11"/>
      <c r="D25" s="11"/>
      <c r="E25" s="12"/>
      <c r="F25" s="12"/>
    </row>
    <row r="26" spans="1:6" s="20" customFormat="1" x14ac:dyDescent="0.25">
      <c r="A26" s="19" t="s">
        <v>76</v>
      </c>
      <c r="B26" s="19" t="s">
        <v>56</v>
      </c>
      <c r="C26" s="11" t="s">
        <v>0</v>
      </c>
      <c r="D26" s="11">
        <v>1</v>
      </c>
      <c r="E26" s="12"/>
      <c r="F26" s="12">
        <f t="shared" ref="F26" si="1">E26*$D26</f>
        <v>0</v>
      </c>
    </row>
    <row r="27" spans="1:6" s="20" customFormat="1" x14ac:dyDescent="0.25">
      <c r="A27" s="19" t="s">
        <v>77</v>
      </c>
      <c r="B27" s="19" t="s">
        <v>125</v>
      </c>
      <c r="C27" s="11"/>
      <c r="D27" s="11"/>
      <c r="E27" s="12"/>
      <c r="F27" s="12"/>
    </row>
    <row r="28" spans="1:6" x14ac:dyDescent="0.25">
      <c r="A28" s="20"/>
      <c r="B28" s="21" t="s">
        <v>162</v>
      </c>
      <c r="C28" s="11" t="s">
        <v>2</v>
      </c>
      <c r="D28" s="11">
        <v>1</v>
      </c>
      <c r="E28" s="12"/>
      <c r="F28" s="12">
        <f t="shared" ref="F28" si="2">E28*$D28</f>
        <v>0</v>
      </c>
    </row>
    <row r="29" spans="1:6" x14ac:dyDescent="0.25">
      <c r="A29" s="20"/>
      <c r="B29" s="21" t="s">
        <v>163</v>
      </c>
      <c r="C29" s="11" t="s">
        <v>2</v>
      </c>
      <c r="D29" s="11">
        <v>1</v>
      </c>
      <c r="E29" s="12"/>
      <c r="F29" s="12">
        <f t="shared" ref="F29:F30" si="3">E29*$D29</f>
        <v>0</v>
      </c>
    </row>
    <row r="30" spans="1:6" x14ac:dyDescent="0.25">
      <c r="A30" s="20"/>
      <c r="B30" s="21" t="s">
        <v>164</v>
      </c>
      <c r="C30" s="11" t="s">
        <v>2</v>
      </c>
      <c r="D30" s="11">
        <v>1</v>
      </c>
      <c r="E30" s="12"/>
      <c r="F30" s="12">
        <f t="shared" si="3"/>
        <v>0</v>
      </c>
    </row>
    <row r="31" spans="1:6" x14ac:dyDescent="0.25">
      <c r="A31" s="6"/>
      <c r="B31" s="6" t="s">
        <v>1</v>
      </c>
      <c r="F31" s="9">
        <f>SUM(F26,F28:F30)</f>
        <v>0</v>
      </c>
    </row>
    <row r="32" spans="1:6" x14ac:dyDescent="0.25">
      <c r="A32" s="6"/>
      <c r="B32" s="6"/>
    </row>
    <row r="33" spans="1:6" ht="15.75" x14ac:dyDescent="0.25">
      <c r="A33" s="18" t="s">
        <v>78</v>
      </c>
      <c r="B33" s="18" t="s">
        <v>57</v>
      </c>
      <c r="C33" s="17"/>
      <c r="D33" s="17"/>
      <c r="E33" s="12"/>
      <c r="F33" s="10"/>
    </row>
    <row r="34" spans="1:6" s="20" customFormat="1" x14ac:dyDescent="0.25">
      <c r="A34" s="19" t="s">
        <v>79</v>
      </c>
      <c r="B34" s="19" t="s">
        <v>27</v>
      </c>
      <c r="C34" s="11"/>
      <c r="D34" s="11"/>
      <c r="E34" s="12"/>
      <c r="F34" s="12"/>
    </row>
    <row r="35" spans="1:6" s="20" customFormat="1" x14ac:dyDescent="0.25">
      <c r="A35" s="19" t="s">
        <v>80</v>
      </c>
      <c r="B35" s="19" t="s">
        <v>58</v>
      </c>
      <c r="C35" s="11" t="s">
        <v>2</v>
      </c>
      <c r="D35" s="11">
        <v>2</v>
      </c>
      <c r="E35" s="12"/>
      <c r="F35" s="12">
        <f t="shared" ref="F35:F36" si="4">E35*$D35</f>
        <v>0</v>
      </c>
    </row>
    <row r="36" spans="1:6" s="20" customFormat="1" x14ac:dyDescent="0.25">
      <c r="A36" s="19" t="s">
        <v>81</v>
      </c>
      <c r="B36" s="19" t="s">
        <v>126</v>
      </c>
      <c r="C36" s="11" t="s">
        <v>2</v>
      </c>
      <c r="D36" s="11">
        <v>2</v>
      </c>
      <c r="E36" s="12"/>
      <c r="F36" s="12">
        <f t="shared" si="4"/>
        <v>0</v>
      </c>
    </row>
    <row r="37" spans="1:6" x14ac:dyDescent="0.25">
      <c r="A37" s="6"/>
      <c r="B37" s="6" t="s">
        <v>1</v>
      </c>
      <c r="F37" s="9">
        <f>SUM(F35:F36)</f>
        <v>0</v>
      </c>
    </row>
    <row r="38" spans="1:6" x14ac:dyDescent="0.25">
      <c r="A38" s="6"/>
      <c r="B38" s="6"/>
    </row>
    <row r="39" spans="1:6" ht="15.75" x14ac:dyDescent="0.25">
      <c r="A39" s="18" t="s">
        <v>82</v>
      </c>
      <c r="B39" s="18" t="s">
        <v>19</v>
      </c>
      <c r="C39" s="11" t="s">
        <v>0</v>
      </c>
      <c r="D39" s="11">
        <v>1</v>
      </c>
      <c r="E39" s="12"/>
      <c r="F39" s="12">
        <f t="shared" ref="F39" si="5">E39*$D39</f>
        <v>0</v>
      </c>
    </row>
    <row r="40" spans="1:6" s="20" customFormat="1" x14ac:dyDescent="0.25">
      <c r="A40" s="19" t="s">
        <v>83</v>
      </c>
      <c r="B40" s="19" t="s">
        <v>28</v>
      </c>
      <c r="C40" s="11"/>
      <c r="D40" s="11"/>
      <c r="E40" s="12"/>
      <c r="F40" s="12"/>
    </row>
    <row r="41" spans="1:6" s="20" customFormat="1" x14ac:dyDescent="0.25">
      <c r="A41" s="19" t="s">
        <v>84</v>
      </c>
      <c r="B41" s="19" t="s">
        <v>59</v>
      </c>
      <c r="C41" s="11"/>
      <c r="D41" s="11"/>
      <c r="E41" s="12"/>
      <c r="F41" s="12"/>
    </row>
    <row r="42" spans="1:6" s="20" customFormat="1" x14ac:dyDescent="0.25">
      <c r="A42" s="19" t="s">
        <v>150</v>
      </c>
      <c r="B42" s="19" t="s">
        <v>14</v>
      </c>
      <c r="C42" s="11"/>
      <c r="D42" s="11"/>
      <c r="E42" s="12"/>
      <c r="F42" s="12"/>
    </row>
    <row r="43" spans="1:6" s="20" customFormat="1" x14ac:dyDescent="0.25">
      <c r="A43" s="19" t="s">
        <v>151</v>
      </c>
      <c r="B43" s="19" t="s">
        <v>15</v>
      </c>
      <c r="C43" s="11"/>
      <c r="D43" s="11"/>
      <c r="E43" s="12"/>
      <c r="F43" s="12"/>
    </row>
    <row r="44" spans="1:6" s="20" customFormat="1" x14ac:dyDescent="0.25">
      <c r="A44" s="19" t="s">
        <v>152</v>
      </c>
      <c r="B44" s="19" t="s">
        <v>60</v>
      </c>
      <c r="C44" s="11"/>
      <c r="D44" s="11"/>
      <c r="E44" s="12"/>
      <c r="F44" s="12"/>
    </row>
    <row r="45" spans="1:6" s="20" customFormat="1" x14ac:dyDescent="0.25">
      <c r="A45" s="19" t="s">
        <v>153</v>
      </c>
      <c r="B45" s="19" t="s">
        <v>16</v>
      </c>
      <c r="C45" s="11"/>
      <c r="D45" s="11"/>
      <c r="E45" s="12"/>
      <c r="F45" s="12"/>
    </row>
    <row r="46" spans="1:6" s="20" customFormat="1" x14ac:dyDescent="0.25">
      <c r="A46" s="19" t="s">
        <v>154</v>
      </c>
      <c r="B46" s="19" t="s">
        <v>89</v>
      </c>
      <c r="C46" s="11"/>
      <c r="D46" s="11"/>
      <c r="E46" s="12"/>
      <c r="F46" s="12"/>
    </row>
    <row r="47" spans="1:6" s="20" customFormat="1" x14ac:dyDescent="0.25">
      <c r="A47" s="19" t="s">
        <v>155</v>
      </c>
      <c r="B47" s="19" t="s">
        <v>29</v>
      </c>
      <c r="C47" s="11"/>
      <c r="D47" s="11"/>
      <c r="E47" s="12"/>
      <c r="F47" s="12"/>
    </row>
    <row r="48" spans="1:6" s="20" customFormat="1" x14ac:dyDescent="0.25">
      <c r="A48" s="19" t="s">
        <v>156</v>
      </c>
      <c r="B48" s="19" t="s">
        <v>61</v>
      </c>
      <c r="C48" s="11"/>
      <c r="D48" s="11"/>
      <c r="E48" s="12"/>
      <c r="F48" s="12"/>
    </row>
    <row r="49" spans="1:6" s="20" customFormat="1" x14ac:dyDescent="0.25">
      <c r="A49" s="19" t="s">
        <v>157</v>
      </c>
      <c r="B49" s="19" t="s">
        <v>62</v>
      </c>
      <c r="C49" s="11"/>
      <c r="D49" s="11"/>
      <c r="E49" s="12"/>
      <c r="F49" s="12"/>
    </row>
    <row r="50" spans="1:6" s="20" customFormat="1" x14ac:dyDescent="0.25">
      <c r="A50" s="19" t="s">
        <v>158</v>
      </c>
      <c r="B50" s="19" t="s">
        <v>30</v>
      </c>
      <c r="C50" s="11"/>
      <c r="D50" s="11"/>
      <c r="E50" s="12"/>
      <c r="F50" s="12"/>
    </row>
    <row r="51" spans="1:6" x14ac:dyDescent="0.25">
      <c r="A51" s="6"/>
      <c r="B51" s="6" t="s">
        <v>1</v>
      </c>
      <c r="F51" s="9">
        <f>SUM(F39)</f>
        <v>0</v>
      </c>
    </row>
    <row r="52" spans="1:6" x14ac:dyDescent="0.25">
      <c r="A52" s="20"/>
      <c r="B52" s="20"/>
    </row>
    <row r="53" spans="1:6" ht="15.75" x14ac:dyDescent="0.25">
      <c r="A53" s="18" t="s">
        <v>85</v>
      </c>
      <c r="B53" s="18" t="s">
        <v>130</v>
      </c>
      <c r="C53" s="17"/>
      <c r="D53" s="17"/>
      <c r="E53" s="12"/>
      <c r="F53" s="10"/>
    </row>
    <row r="54" spans="1:6" s="20" customFormat="1" x14ac:dyDescent="0.25">
      <c r="A54" s="19" t="s">
        <v>86</v>
      </c>
      <c r="B54" s="19" t="s">
        <v>131</v>
      </c>
      <c r="C54" s="11" t="s">
        <v>0</v>
      </c>
      <c r="D54" s="11">
        <v>1</v>
      </c>
      <c r="E54" s="12"/>
      <c r="F54" s="12">
        <f t="shared" ref="F54:F56" si="6">E54*$D54</f>
        <v>0</v>
      </c>
    </row>
    <row r="55" spans="1:6" s="20" customFormat="1" x14ac:dyDescent="0.25">
      <c r="A55" s="19" t="s">
        <v>87</v>
      </c>
      <c r="B55" s="19" t="s">
        <v>132</v>
      </c>
      <c r="C55" s="11" t="s">
        <v>0</v>
      </c>
      <c r="D55" s="11">
        <v>1</v>
      </c>
      <c r="E55" s="12"/>
      <c r="F55" s="12">
        <f t="shared" si="6"/>
        <v>0</v>
      </c>
    </row>
    <row r="56" spans="1:6" s="20" customFormat="1" x14ac:dyDescent="0.25">
      <c r="A56" s="19" t="s">
        <v>88</v>
      </c>
      <c r="B56" s="19" t="s">
        <v>17</v>
      </c>
      <c r="C56" s="11" t="s">
        <v>0</v>
      </c>
      <c r="D56" s="11">
        <v>1</v>
      </c>
      <c r="E56" s="12"/>
      <c r="F56" s="12">
        <f t="shared" si="6"/>
        <v>0</v>
      </c>
    </row>
    <row r="57" spans="1:6" x14ac:dyDescent="0.25">
      <c r="A57" s="6"/>
      <c r="B57" s="6" t="s">
        <v>1</v>
      </c>
      <c r="F57" s="9">
        <f>SUM(F54:F56)</f>
        <v>0</v>
      </c>
    </row>
    <row r="58" spans="1:6" x14ac:dyDescent="0.25">
      <c r="A58" s="6"/>
      <c r="B58" s="6"/>
    </row>
    <row r="59" spans="1:6" ht="15.75" x14ac:dyDescent="0.25">
      <c r="A59" s="18" t="s">
        <v>90</v>
      </c>
      <c r="B59" s="18" t="s">
        <v>31</v>
      </c>
      <c r="C59" s="17"/>
      <c r="D59" s="17"/>
      <c r="E59" s="12"/>
      <c r="F59" s="10"/>
    </row>
    <row r="60" spans="1:6" s="20" customFormat="1" x14ac:dyDescent="0.25">
      <c r="A60" s="19" t="s">
        <v>91</v>
      </c>
      <c r="B60" s="19" t="s">
        <v>18</v>
      </c>
      <c r="C60" s="11"/>
      <c r="D60" s="11"/>
      <c r="E60" s="12"/>
      <c r="F60" s="12"/>
    </row>
    <row r="61" spans="1:6" s="20" customFormat="1" x14ac:dyDescent="0.25">
      <c r="A61" s="19" t="s">
        <v>92</v>
      </c>
      <c r="B61" s="19" t="s">
        <v>32</v>
      </c>
      <c r="C61" s="11"/>
      <c r="D61" s="11"/>
      <c r="E61" s="12"/>
      <c r="F61" s="12"/>
    </row>
    <row r="62" spans="1:6" s="20" customFormat="1" x14ac:dyDescent="0.25">
      <c r="A62" s="19" t="s">
        <v>93</v>
      </c>
      <c r="B62" s="19" t="s">
        <v>33</v>
      </c>
      <c r="C62" s="11"/>
      <c r="D62" s="11"/>
      <c r="E62" s="12"/>
      <c r="F62" s="12"/>
    </row>
    <row r="63" spans="1:6" s="20" customFormat="1" x14ac:dyDescent="0.25">
      <c r="A63" s="19" t="s">
        <v>127</v>
      </c>
      <c r="B63" s="19" t="s">
        <v>34</v>
      </c>
      <c r="C63" s="11"/>
      <c r="D63" s="11"/>
      <c r="E63" s="12"/>
      <c r="F63" s="12"/>
    </row>
    <row r="64" spans="1:6" s="20" customFormat="1" x14ac:dyDescent="0.25">
      <c r="A64" s="19" t="s">
        <v>128</v>
      </c>
      <c r="B64" s="19" t="s">
        <v>35</v>
      </c>
      <c r="C64" s="11"/>
      <c r="D64" s="11"/>
      <c r="E64" s="12"/>
      <c r="F64" s="12"/>
    </row>
    <row r="65" spans="1:6" s="20" customFormat="1" x14ac:dyDescent="0.25">
      <c r="A65" s="19" t="s">
        <v>129</v>
      </c>
      <c r="B65" s="19" t="s">
        <v>36</v>
      </c>
      <c r="C65" s="11"/>
      <c r="D65" s="11"/>
      <c r="E65" s="12"/>
      <c r="F65" s="12"/>
    </row>
    <row r="66" spans="1:6" s="20" customFormat="1" x14ac:dyDescent="0.25">
      <c r="A66" s="19"/>
      <c r="B66" s="21" t="s">
        <v>165</v>
      </c>
      <c r="C66" s="11" t="s">
        <v>2</v>
      </c>
      <c r="D66" s="11">
        <v>7</v>
      </c>
      <c r="E66" s="12"/>
      <c r="F66" s="12">
        <f t="shared" ref="F66:F70" si="7">E66*$D66</f>
        <v>0</v>
      </c>
    </row>
    <row r="67" spans="1:6" s="20" customFormat="1" x14ac:dyDescent="0.25">
      <c r="A67" s="19"/>
      <c r="B67" s="21" t="s">
        <v>120</v>
      </c>
      <c r="C67" s="11" t="s">
        <v>2</v>
      </c>
      <c r="D67" s="11">
        <v>2</v>
      </c>
      <c r="E67" s="12"/>
      <c r="F67" s="12">
        <f t="shared" si="7"/>
        <v>0</v>
      </c>
    </row>
    <row r="68" spans="1:6" s="20" customFormat="1" x14ac:dyDescent="0.25">
      <c r="A68" s="19"/>
      <c r="B68" s="21" t="s">
        <v>166</v>
      </c>
      <c r="C68" s="11" t="s">
        <v>2</v>
      </c>
      <c r="D68" s="11">
        <v>1</v>
      </c>
      <c r="E68" s="12"/>
      <c r="F68" s="12">
        <f t="shared" si="7"/>
        <v>0</v>
      </c>
    </row>
    <row r="69" spans="1:6" s="20" customFormat="1" x14ac:dyDescent="0.25">
      <c r="A69" s="19"/>
      <c r="B69" s="21" t="s">
        <v>167</v>
      </c>
      <c r="C69" s="11" t="s">
        <v>2</v>
      </c>
      <c r="D69" s="11">
        <v>30</v>
      </c>
      <c r="E69" s="12"/>
      <c r="F69" s="12">
        <f t="shared" si="7"/>
        <v>0</v>
      </c>
    </row>
    <row r="70" spans="1:6" s="20" customFormat="1" x14ac:dyDescent="0.25">
      <c r="A70" s="19"/>
      <c r="B70" s="21" t="s">
        <v>168</v>
      </c>
      <c r="C70" s="11" t="s">
        <v>2</v>
      </c>
      <c r="D70" s="11">
        <v>2</v>
      </c>
      <c r="E70" s="12"/>
      <c r="F70" s="12">
        <f t="shared" si="7"/>
        <v>0</v>
      </c>
    </row>
    <row r="71" spans="1:6" x14ac:dyDescent="0.25">
      <c r="A71" s="6"/>
      <c r="B71" s="6" t="s">
        <v>1</v>
      </c>
      <c r="F71" s="9">
        <f>SUM(F66:F70)</f>
        <v>0</v>
      </c>
    </row>
    <row r="72" spans="1:6" x14ac:dyDescent="0.25">
      <c r="A72" s="6"/>
      <c r="B72" s="6"/>
    </row>
    <row r="73" spans="1:6" ht="15.75" x14ac:dyDescent="0.25">
      <c r="A73" s="18" t="s">
        <v>94</v>
      </c>
      <c r="B73" s="18" t="s">
        <v>37</v>
      </c>
      <c r="C73" s="17"/>
      <c r="D73" s="17"/>
      <c r="E73" s="12"/>
      <c r="F73" s="10"/>
    </row>
    <row r="74" spans="1:6" s="20" customFormat="1" x14ac:dyDescent="0.25">
      <c r="A74" s="19" t="s">
        <v>95</v>
      </c>
      <c r="B74" s="19" t="s">
        <v>27</v>
      </c>
      <c r="C74" s="11"/>
      <c r="D74" s="11"/>
      <c r="E74" s="12"/>
      <c r="F74" s="12"/>
    </row>
    <row r="75" spans="1:6" s="20" customFormat="1" x14ac:dyDescent="0.25">
      <c r="A75" s="19" t="s">
        <v>96</v>
      </c>
      <c r="B75" s="19" t="s">
        <v>137</v>
      </c>
      <c r="C75" s="11"/>
      <c r="D75" s="11"/>
      <c r="E75" s="12"/>
      <c r="F75" s="12"/>
    </row>
    <row r="76" spans="1:6" x14ac:dyDescent="0.25">
      <c r="A76" s="20"/>
      <c r="B76" s="21" t="s">
        <v>179</v>
      </c>
      <c r="C76" s="11" t="s">
        <v>2</v>
      </c>
      <c r="D76" s="3">
        <v>1</v>
      </c>
      <c r="F76" s="12">
        <f t="shared" ref="F76:F78" si="8">E76*$D76</f>
        <v>0</v>
      </c>
    </row>
    <row r="77" spans="1:6" x14ac:dyDescent="0.25">
      <c r="A77" s="20"/>
      <c r="B77" s="21" t="s">
        <v>169</v>
      </c>
      <c r="C77" s="11" t="s">
        <v>2</v>
      </c>
      <c r="D77" s="3">
        <v>1</v>
      </c>
      <c r="F77" s="12">
        <f t="shared" si="8"/>
        <v>0</v>
      </c>
    </row>
    <row r="78" spans="1:6" x14ac:dyDescent="0.25">
      <c r="A78" s="20"/>
      <c r="B78" s="21" t="s">
        <v>121</v>
      </c>
      <c r="C78" s="11" t="s">
        <v>2</v>
      </c>
      <c r="D78" s="3">
        <v>1</v>
      </c>
      <c r="F78" s="12">
        <f t="shared" si="8"/>
        <v>0</v>
      </c>
    </row>
    <row r="79" spans="1:6" x14ac:dyDescent="0.25">
      <c r="A79" s="20"/>
      <c r="B79" s="21" t="s">
        <v>178</v>
      </c>
      <c r="C79" s="11" t="s">
        <v>2</v>
      </c>
      <c r="D79" s="3">
        <v>3</v>
      </c>
      <c r="F79" s="12">
        <f t="shared" ref="F79" si="9">E79*$D79</f>
        <v>0</v>
      </c>
    </row>
    <row r="80" spans="1:6" x14ac:dyDescent="0.25">
      <c r="A80" s="6"/>
      <c r="B80" s="6" t="s">
        <v>1</v>
      </c>
      <c r="F80" s="9">
        <f>SUM(F76:F79)</f>
        <v>0</v>
      </c>
    </row>
    <row r="81" spans="1:6" x14ac:dyDescent="0.25">
      <c r="A81" s="6"/>
      <c r="B81" s="6"/>
    </row>
    <row r="82" spans="1:6" ht="15.75" x14ac:dyDescent="0.25">
      <c r="A82" s="18" t="s">
        <v>97</v>
      </c>
      <c r="B82" s="18" t="s">
        <v>138</v>
      </c>
      <c r="C82" s="17"/>
      <c r="D82" s="17"/>
      <c r="E82" s="12"/>
      <c r="F82" s="10"/>
    </row>
    <row r="83" spans="1:6" s="20" customFormat="1" x14ac:dyDescent="0.25">
      <c r="A83" s="19" t="s">
        <v>98</v>
      </c>
      <c r="B83" s="19" t="s">
        <v>170</v>
      </c>
      <c r="C83" s="11" t="s">
        <v>2</v>
      </c>
      <c r="D83" s="11">
        <v>8</v>
      </c>
      <c r="E83" s="12"/>
      <c r="F83" s="12">
        <f t="shared" ref="F83:F84" si="10">E83*$D83</f>
        <v>0</v>
      </c>
    </row>
    <row r="84" spans="1:6" s="20" customFormat="1" x14ac:dyDescent="0.25">
      <c r="A84" s="19" t="s">
        <v>180</v>
      </c>
      <c r="B84" s="19" t="s">
        <v>171</v>
      </c>
      <c r="C84" s="11" t="s">
        <v>2</v>
      </c>
      <c r="D84" s="11">
        <v>1</v>
      </c>
      <c r="E84" s="12"/>
      <c r="F84" s="12">
        <f t="shared" si="10"/>
        <v>0</v>
      </c>
    </row>
    <row r="85" spans="1:6" x14ac:dyDescent="0.25">
      <c r="A85" s="6"/>
      <c r="B85" s="6" t="s">
        <v>1</v>
      </c>
      <c r="F85" s="9">
        <f>SUM(F83:F84)</f>
        <v>0</v>
      </c>
    </row>
    <row r="86" spans="1:6" x14ac:dyDescent="0.25">
      <c r="A86" s="6"/>
      <c r="B86" s="6"/>
    </row>
    <row r="87" spans="1:6" ht="15.75" x14ac:dyDescent="0.25">
      <c r="A87" s="18" t="s">
        <v>100</v>
      </c>
      <c r="B87" s="18" t="s">
        <v>140</v>
      </c>
      <c r="C87" s="17"/>
      <c r="D87" s="17"/>
      <c r="E87" s="12"/>
      <c r="F87" s="10"/>
    </row>
    <row r="88" spans="1:6" s="20" customFormat="1" x14ac:dyDescent="0.25">
      <c r="A88" s="19" t="s">
        <v>101</v>
      </c>
      <c r="B88" s="19" t="s">
        <v>24</v>
      </c>
      <c r="C88" s="11"/>
      <c r="D88" s="11"/>
      <c r="E88" s="12"/>
      <c r="F88" s="12"/>
    </row>
    <row r="89" spans="1:6" s="20" customFormat="1" x14ac:dyDescent="0.25">
      <c r="A89" s="19" t="s">
        <v>102</v>
      </c>
      <c r="B89" s="19" t="s">
        <v>22</v>
      </c>
      <c r="C89" s="11"/>
      <c r="D89" s="11"/>
      <c r="E89" s="12"/>
      <c r="F89" s="12"/>
    </row>
    <row r="90" spans="1:6" s="20" customFormat="1" x14ac:dyDescent="0.25">
      <c r="A90" s="19" t="s">
        <v>133</v>
      </c>
      <c r="B90" s="19" t="s">
        <v>23</v>
      </c>
      <c r="C90" s="11"/>
      <c r="D90" s="11"/>
      <c r="E90" s="12"/>
      <c r="F90" s="12"/>
    </row>
    <row r="91" spans="1:6" s="20" customFormat="1" x14ac:dyDescent="0.25">
      <c r="A91" s="19" t="s">
        <v>134</v>
      </c>
      <c r="B91" s="19" t="s">
        <v>99</v>
      </c>
      <c r="C91" s="11"/>
      <c r="D91" s="11"/>
      <c r="E91" s="12"/>
      <c r="F91" s="12"/>
    </row>
    <row r="92" spans="1:6" s="20" customFormat="1" x14ac:dyDescent="0.25">
      <c r="A92" s="19" t="s">
        <v>135</v>
      </c>
      <c r="B92" s="19" t="s">
        <v>172</v>
      </c>
      <c r="C92" s="11" t="s">
        <v>0</v>
      </c>
      <c r="D92" s="11">
        <v>8</v>
      </c>
      <c r="E92" s="12"/>
      <c r="F92" s="12">
        <f t="shared" ref="F92:F98" si="11">E92*$D92</f>
        <v>0</v>
      </c>
    </row>
    <row r="93" spans="1:6" s="20" customFormat="1" x14ac:dyDescent="0.25">
      <c r="A93" s="19" t="s">
        <v>136</v>
      </c>
      <c r="B93" s="19" t="s">
        <v>173</v>
      </c>
      <c r="C93" s="11" t="s">
        <v>0</v>
      </c>
      <c r="D93" s="11">
        <v>5</v>
      </c>
      <c r="E93" s="12"/>
      <c r="F93" s="12">
        <f t="shared" si="11"/>
        <v>0</v>
      </c>
    </row>
    <row r="94" spans="1:6" s="20" customFormat="1" x14ac:dyDescent="0.25">
      <c r="A94" s="19" t="s">
        <v>101</v>
      </c>
      <c r="B94" s="19" t="s">
        <v>174</v>
      </c>
      <c r="C94" s="11" t="s">
        <v>0</v>
      </c>
      <c r="D94" s="11">
        <v>8</v>
      </c>
      <c r="E94" s="12"/>
      <c r="F94" s="12">
        <f t="shared" si="11"/>
        <v>0</v>
      </c>
    </row>
    <row r="95" spans="1:6" s="20" customFormat="1" x14ac:dyDescent="0.25">
      <c r="A95" s="19" t="s">
        <v>102</v>
      </c>
      <c r="B95" s="19" t="s">
        <v>181</v>
      </c>
      <c r="C95" s="11" t="s">
        <v>0</v>
      </c>
      <c r="D95" s="11">
        <v>16</v>
      </c>
      <c r="E95" s="12"/>
      <c r="F95" s="12">
        <f t="shared" si="11"/>
        <v>0</v>
      </c>
    </row>
    <row r="96" spans="1:6" s="20" customFormat="1" x14ac:dyDescent="0.25">
      <c r="A96" s="19" t="s">
        <v>101</v>
      </c>
      <c r="B96" s="19" t="s">
        <v>175</v>
      </c>
      <c r="C96" s="11" t="s">
        <v>0</v>
      </c>
      <c r="D96" s="11">
        <v>2</v>
      </c>
      <c r="E96" s="12"/>
      <c r="F96" s="12">
        <f t="shared" si="11"/>
        <v>0</v>
      </c>
    </row>
    <row r="97" spans="1:6" s="20" customFormat="1" x14ac:dyDescent="0.25">
      <c r="A97" s="19" t="s">
        <v>102</v>
      </c>
      <c r="B97" s="19" t="s">
        <v>176</v>
      </c>
      <c r="C97" s="11" t="s">
        <v>0</v>
      </c>
      <c r="D97" s="11">
        <v>1</v>
      </c>
      <c r="E97" s="12"/>
      <c r="F97" s="12">
        <f t="shared" si="11"/>
        <v>0</v>
      </c>
    </row>
    <row r="98" spans="1:6" s="20" customFormat="1" x14ac:dyDescent="0.25">
      <c r="A98" s="19" t="s">
        <v>133</v>
      </c>
      <c r="B98" s="19" t="s">
        <v>177</v>
      </c>
      <c r="C98" s="11" t="s">
        <v>0</v>
      </c>
      <c r="D98" s="11">
        <v>2</v>
      </c>
      <c r="E98" s="12"/>
      <c r="F98" s="12">
        <f t="shared" si="11"/>
        <v>0</v>
      </c>
    </row>
    <row r="99" spans="1:6" x14ac:dyDescent="0.25">
      <c r="A99" s="6"/>
      <c r="B99" s="6" t="s">
        <v>1</v>
      </c>
      <c r="F99" s="9">
        <f>SUM(F92:F98)</f>
        <v>0</v>
      </c>
    </row>
    <row r="100" spans="1:6" x14ac:dyDescent="0.25">
      <c r="A100" s="6"/>
      <c r="B100" s="6"/>
    </row>
    <row r="101" spans="1:6" ht="15.75" x14ac:dyDescent="0.25">
      <c r="A101" s="18" t="s">
        <v>103</v>
      </c>
      <c r="B101" s="18" t="s">
        <v>141</v>
      </c>
      <c r="C101" s="17"/>
      <c r="D101" s="17"/>
      <c r="E101" s="12"/>
      <c r="F101" s="10"/>
    </row>
    <row r="102" spans="1:6" s="20" customFormat="1" x14ac:dyDescent="0.25">
      <c r="A102" s="19" t="s">
        <v>104</v>
      </c>
      <c r="B102" s="19" t="s">
        <v>27</v>
      </c>
      <c r="C102" s="11"/>
      <c r="D102" s="11"/>
      <c r="E102" s="12"/>
      <c r="F102" s="12"/>
    </row>
    <row r="103" spans="1:6" s="20" customFormat="1" x14ac:dyDescent="0.25">
      <c r="A103" s="19" t="s">
        <v>105</v>
      </c>
      <c r="B103" s="19" t="s">
        <v>63</v>
      </c>
      <c r="C103" s="11" t="s">
        <v>0</v>
      </c>
      <c r="D103" s="11">
        <v>3</v>
      </c>
      <c r="E103" s="12"/>
      <c r="F103" s="12">
        <f t="shared" ref="F103:F104" si="12">E103*$D103</f>
        <v>0</v>
      </c>
    </row>
    <row r="104" spans="1:6" s="20" customFormat="1" x14ac:dyDescent="0.25">
      <c r="A104" s="19" t="s">
        <v>106</v>
      </c>
      <c r="B104" s="19" t="s">
        <v>142</v>
      </c>
      <c r="C104" s="11" t="s">
        <v>0</v>
      </c>
      <c r="D104" s="11">
        <v>1</v>
      </c>
      <c r="E104" s="12"/>
      <c r="F104" s="12">
        <f t="shared" si="12"/>
        <v>0</v>
      </c>
    </row>
    <row r="105" spans="1:6" x14ac:dyDescent="0.25">
      <c r="A105" s="6"/>
      <c r="B105" s="6" t="s">
        <v>1</v>
      </c>
      <c r="F105" s="9">
        <f>SUM(F103:F104)</f>
        <v>0</v>
      </c>
    </row>
    <row r="106" spans="1:6" x14ac:dyDescent="0.25">
      <c r="A106" s="6"/>
      <c r="B106" s="6"/>
    </row>
    <row r="107" spans="1:6" ht="15.75" x14ac:dyDescent="0.25">
      <c r="A107" s="18" t="s">
        <v>107</v>
      </c>
      <c r="B107" s="18" t="s">
        <v>143</v>
      </c>
      <c r="C107" s="17"/>
      <c r="D107" s="17"/>
      <c r="E107" s="12"/>
      <c r="F107" s="10"/>
    </row>
    <row r="108" spans="1:6" s="20" customFormat="1" x14ac:dyDescent="0.25">
      <c r="A108" s="19" t="s">
        <v>108</v>
      </c>
      <c r="B108" s="19" t="s">
        <v>144</v>
      </c>
      <c r="C108" s="11" t="s">
        <v>0</v>
      </c>
      <c r="D108" s="11">
        <v>1</v>
      </c>
      <c r="E108" s="12"/>
      <c r="F108" s="12">
        <f t="shared" ref="F108:F110" si="13">E108*$D108</f>
        <v>0</v>
      </c>
    </row>
    <row r="109" spans="1:6" s="20" customFormat="1" x14ac:dyDescent="0.25">
      <c r="A109" s="19" t="s">
        <v>109</v>
      </c>
      <c r="B109" s="19" t="s">
        <v>145</v>
      </c>
      <c r="C109" s="11" t="s">
        <v>0</v>
      </c>
      <c r="D109" s="11">
        <v>1</v>
      </c>
      <c r="E109" s="12"/>
      <c r="F109" s="12">
        <f t="shared" si="13"/>
        <v>0</v>
      </c>
    </row>
    <row r="110" spans="1:6" s="20" customFormat="1" x14ac:dyDescent="0.25">
      <c r="A110" s="19" t="s">
        <v>139</v>
      </c>
      <c r="B110" s="19" t="s">
        <v>159</v>
      </c>
      <c r="C110" s="11" t="s">
        <v>0</v>
      </c>
      <c r="D110" s="11">
        <v>1</v>
      </c>
      <c r="E110" s="12"/>
      <c r="F110" s="12">
        <f t="shared" si="13"/>
        <v>0</v>
      </c>
    </row>
    <row r="111" spans="1:6" x14ac:dyDescent="0.25">
      <c r="A111" s="6"/>
      <c r="B111" s="6" t="s">
        <v>1</v>
      </c>
      <c r="F111" s="9">
        <f>SUM(F108:F110)</f>
        <v>0</v>
      </c>
    </row>
    <row r="112" spans="1:6" ht="18.75" x14ac:dyDescent="0.25">
      <c r="A112" s="6"/>
      <c r="B112" s="22" t="s">
        <v>40</v>
      </c>
      <c r="F112" s="9">
        <f>SUM(F11,F18,F31,F37,F51,F57,F71,F80,F85,F99,F105,F111)</f>
        <v>0</v>
      </c>
    </row>
    <row r="113" spans="1:6" ht="18.75" x14ac:dyDescent="0.25">
      <c r="A113" s="6"/>
      <c r="B113" s="22"/>
    </row>
    <row r="114" spans="1:6" ht="18.75" x14ac:dyDescent="0.3">
      <c r="A114" s="16" t="s">
        <v>43</v>
      </c>
      <c r="B114" s="16" t="s">
        <v>38</v>
      </c>
      <c r="C114" s="17"/>
      <c r="D114" s="17"/>
      <c r="E114" s="12"/>
      <c r="F114" s="10"/>
    </row>
    <row r="115" spans="1:6" ht="15.75" x14ac:dyDescent="0.25">
      <c r="A115" s="18" t="s">
        <v>44</v>
      </c>
      <c r="B115" s="18" t="s">
        <v>146</v>
      </c>
      <c r="C115" s="17"/>
      <c r="D115" s="17"/>
      <c r="E115" s="12"/>
      <c r="F115" s="10"/>
    </row>
    <row r="116" spans="1:6" s="20" customFormat="1" x14ac:dyDescent="0.25">
      <c r="A116" s="19" t="s">
        <v>45</v>
      </c>
      <c r="B116" s="19" t="s">
        <v>27</v>
      </c>
      <c r="C116" s="11"/>
      <c r="D116" s="11"/>
      <c r="E116" s="12"/>
      <c r="F116" s="12"/>
    </row>
    <row r="117" spans="1:6" s="20" customFormat="1" x14ac:dyDescent="0.25">
      <c r="A117" s="19" t="s">
        <v>47</v>
      </c>
      <c r="B117" s="19" t="s">
        <v>110</v>
      </c>
      <c r="C117" s="11" t="s">
        <v>2</v>
      </c>
      <c r="D117" s="11">
        <v>1</v>
      </c>
      <c r="E117" s="12"/>
      <c r="F117" s="12">
        <f t="shared" ref="F117:F121" si="14">E117*$D117</f>
        <v>0</v>
      </c>
    </row>
    <row r="118" spans="1:6" s="20" customFormat="1" x14ac:dyDescent="0.25">
      <c r="A118" s="19" t="s">
        <v>111</v>
      </c>
      <c r="B118" s="19" t="s">
        <v>112</v>
      </c>
      <c r="C118" s="11" t="s">
        <v>0</v>
      </c>
      <c r="D118" s="11">
        <v>2</v>
      </c>
      <c r="E118" s="12"/>
      <c r="F118" s="12">
        <f t="shared" si="14"/>
        <v>0</v>
      </c>
    </row>
    <row r="119" spans="1:6" s="20" customFormat="1" x14ac:dyDescent="0.25">
      <c r="A119" s="19" t="s">
        <v>113</v>
      </c>
      <c r="B119" s="19" t="s">
        <v>114</v>
      </c>
      <c r="C119" s="11" t="s">
        <v>0</v>
      </c>
      <c r="D119" s="11">
        <v>3</v>
      </c>
      <c r="E119" s="12"/>
      <c r="F119" s="12">
        <f t="shared" si="14"/>
        <v>0</v>
      </c>
    </row>
    <row r="120" spans="1:6" s="20" customFormat="1" x14ac:dyDescent="0.25">
      <c r="A120" s="19" t="s">
        <v>115</v>
      </c>
      <c r="B120" s="19" t="s">
        <v>116</v>
      </c>
      <c r="C120" s="11" t="s">
        <v>0</v>
      </c>
      <c r="D120" s="11">
        <v>4</v>
      </c>
      <c r="E120" s="12"/>
      <c r="F120" s="12">
        <f t="shared" si="14"/>
        <v>0</v>
      </c>
    </row>
    <row r="121" spans="1:6" s="20" customFormat="1" x14ac:dyDescent="0.25">
      <c r="A121" s="19" t="s">
        <v>117</v>
      </c>
      <c r="B121" s="19" t="s">
        <v>118</v>
      </c>
      <c r="C121" s="11" t="s">
        <v>0</v>
      </c>
      <c r="D121" s="11">
        <v>1</v>
      </c>
      <c r="E121" s="12"/>
      <c r="F121" s="12">
        <f t="shared" si="14"/>
        <v>0</v>
      </c>
    </row>
    <row r="122" spans="1:6" x14ac:dyDescent="0.25">
      <c r="A122" s="6"/>
      <c r="B122" s="6" t="s">
        <v>1</v>
      </c>
      <c r="F122" s="9">
        <f>SUM(F117:F121)</f>
        <v>0</v>
      </c>
    </row>
    <row r="123" spans="1:6" x14ac:dyDescent="0.25">
      <c r="A123" s="6"/>
      <c r="B123" s="6"/>
    </row>
    <row r="124" spans="1:6" ht="15.75" x14ac:dyDescent="0.25">
      <c r="A124" s="18" t="s">
        <v>48</v>
      </c>
      <c r="B124" s="18" t="s">
        <v>147</v>
      </c>
      <c r="C124" s="11" t="s">
        <v>0</v>
      </c>
      <c r="D124" s="11">
        <v>1</v>
      </c>
      <c r="E124" s="12"/>
      <c r="F124" s="12">
        <f t="shared" ref="F124" si="15">E124*$D124</f>
        <v>0</v>
      </c>
    </row>
    <row r="125" spans="1:6" x14ac:dyDescent="0.25">
      <c r="A125" s="6"/>
      <c r="B125" s="6" t="s">
        <v>1</v>
      </c>
      <c r="F125" s="9">
        <f>SUM(F124)</f>
        <v>0</v>
      </c>
    </row>
    <row r="126" spans="1:6" x14ac:dyDescent="0.25">
      <c r="A126" s="6"/>
      <c r="B126" s="6"/>
    </row>
    <row r="127" spans="1:6" ht="15.75" x14ac:dyDescent="0.25">
      <c r="A127" s="18" t="s">
        <v>54</v>
      </c>
      <c r="B127" s="18" t="s">
        <v>148</v>
      </c>
      <c r="C127" s="11" t="s">
        <v>0</v>
      </c>
      <c r="D127" s="11">
        <v>1</v>
      </c>
      <c r="E127" s="12"/>
      <c r="F127" s="12">
        <f t="shared" ref="F127" si="16">E127*$D127</f>
        <v>0</v>
      </c>
    </row>
    <row r="128" spans="1:6" x14ac:dyDescent="0.25">
      <c r="A128" s="6"/>
      <c r="B128" s="6" t="s">
        <v>1</v>
      </c>
      <c r="F128" s="9">
        <f>SUM(F127)</f>
        <v>0</v>
      </c>
    </row>
    <row r="129" spans="1:6" x14ac:dyDescent="0.25">
      <c r="A129" s="6"/>
      <c r="B129" s="6"/>
    </row>
    <row r="130" spans="1:6" ht="15.75" x14ac:dyDescent="0.25">
      <c r="A130" s="18" t="s">
        <v>55</v>
      </c>
      <c r="B130" s="18" t="s">
        <v>149</v>
      </c>
      <c r="C130" s="11" t="s">
        <v>0</v>
      </c>
      <c r="D130" s="11">
        <v>1</v>
      </c>
      <c r="E130" s="12"/>
      <c r="F130" s="12">
        <f t="shared" ref="F130" si="17">E130*$D130</f>
        <v>0</v>
      </c>
    </row>
    <row r="131" spans="1:6" x14ac:dyDescent="0.25">
      <c r="A131" s="6"/>
      <c r="B131" s="6" t="s">
        <v>1</v>
      </c>
      <c r="F131" s="9">
        <f>SUM(F130)</f>
        <v>0</v>
      </c>
    </row>
    <row r="132" spans="1:6" ht="18.75" x14ac:dyDescent="0.25">
      <c r="A132" s="6"/>
      <c r="B132" s="22" t="s">
        <v>39</v>
      </c>
      <c r="F132" s="9">
        <f>SUM(F122,F125,F128,F131)</f>
        <v>0</v>
      </c>
    </row>
    <row r="133" spans="1:6" x14ac:dyDescent="0.25">
      <c r="A133" s="6"/>
      <c r="B133" s="6"/>
    </row>
    <row r="134" spans="1:6" ht="21" x14ac:dyDescent="0.35">
      <c r="A134" s="14">
        <v>3</v>
      </c>
      <c r="B134" s="15" t="s">
        <v>119</v>
      </c>
    </row>
    <row r="135" spans="1:6" ht="18.75" x14ac:dyDescent="0.25">
      <c r="A135" s="6"/>
      <c r="B135" s="22" t="s">
        <v>160</v>
      </c>
      <c r="F135" s="9">
        <f>F5</f>
        <v>0</v>
      </c>
    </row>
    <row r="136" spans="1:6" ht="21" x14ac:dyDescent="0.35">
      <c r="A136" s="14"/>
      <c r="B136" s="15"/>
    </row>
    <row r="137" spans="1:6" ht="18.75" x14ac:dyDescent="0.25">
      <c r="A137" s="6"/>
      <c r="B137" s="22" t="s">
        <v>40</v>
      </c>
      <c r="F137" s="9">
        <f>F112</f>
        <v>0</v>
      </c>
    </row>
    <row r="138" spans="1:6" ht="15.75" x14ac:dyDescent="0.25">
      <c r="A138" s="5"/>
      <c r="B138" s="7"/>
      <c r="C138" s="11"/>
      <c r="D138" s="11"/>
      <c r="E138" s="12"/>
      <c r="F138" s="10"/>
    </row>
    <row r="139" spans="1:6" ht="18.75" x14ac:dyDescent="0.25">
      <c r="A139" s="6"/>
      <c r="B139" s="22" t="s">
        <v>39</v>
      </c>
      <c r="F139" s="9">
        <f>F132</f>
        <v>0</v>
      </c>
    </row>
    <row r="141" spans="1:6" ht="18.75" x14ac:dyDescent="0.25">
      <c r="A141" s="6"/>
      <c r="B141" s="22" t="s">
        <v>20</v>
      </c>
      <c r="F141" s="9">
        <f>F135+F137+F139</f>
        <v>0</v>
      </c>
    </row>
    <row r="143" spans="1:6" ht="18.75" x14ac:dyDescent="0.25">
      <c r="A143" s="6"/>
      <c r="B143" s="22" t="s">
        <v>10</v>
      </c>
      <c r="F143" s="9">
        <f>F141*0.2</f>
        <v>0</v>
      </c>
    </row>
    <row r="145" spans="1:6" ht="18.75" x14ac:dyDescent="0.25">
      <c r="A145" s="6"/>
      <c r="B145" s="22" t="s">
        <v>21</v>
      </c>
      <c r="F145" s="9">
        <f>F143+F141</f>
        <v>0</v>
      </c>
    </row>
    <row r="146" spans="1:6" x14ac:dyDescent="0.25">
      <c r="A146" s="5"/>
      <c r="B146" s="5"/>
      <c r="C146" s="11"/>
      <c r="D146" s="11"/>
      <c r="E146" s="12"/>
      <c r="F146" s="10"/>
    </row>
    <row r="147" spans="1:6" x14ac:dyDescent="0.25">
      <c r="B147" s="1" t="s">
        <v>3</v>
      </c>
    </row>
    <row r="148" spans="1:6" x14ac:dyDescent="0.25">
      <c r="B148" s="1" t="s">
        <v>4</v>
      </c>
    </row>
  </sheetData>
  <conditionalFormatting sqref="A1:F1 A18:F19 F60:F70 F74:F79 F83:F84 A111:F113 A131:F133 A137:F1048576">
    <cfRule type="expression" dxfId="188" priority="1065">
      <formula>OR(LEFT($B1,5)="Total",LEFT($B1,3)="TVA")</formula>
    </cfRule>
    <cfRule type="expression" dxfId="187" priority="1063">
      <formula>LEFT($B1,10)="Sous Total"</formula>
    </cfRule>
    <cfRule type="expression" dxfId="186" priority="1064">
      <formula>LEFT($B1,10)="Total post"</formula>
    </cfRule>
  </conditionalFormatting>
  <conditionalFormatting sqref="A5:F6">
    <cfRule type="expression" dxfId="185" priority="93">
      <formula>OR(LEFT($B5,5)="Total",LEFT($B5,3)="TVA")</formula>
    </cfRule>
    <cfRule type="expression" dxfId="184" priority="92">
      <formula>LEFT($B5,10)="Total post"</formula>
    </cfRule>
    <cfRule type="expression" dxfId="183" priority="91">
      <formula>LEFT($B5,10)="Sous Total"</formula>
    </cfRule>
  </conditionalFormatting>
  <conditionalFormatting sqref="A11:F12">
    <cfRule type="expression" dxfId="182" priority="868">
      <formula>LEFT($B11,10)="Sous Total"</formula>
    </cfRule>
    <cfRule type="expression" dxfId="181" priority="869">
      <formula>LEFT($B11,10)="Total post"</formula>
    </cfRule>
    <cfRule type="expression" dxfId="180" priority="870">
      <formula>OR(LEFT($B11,5)="Total",LEFT($B11,3)="TVA")</formula>
    </cfRule>
  </conditionalFormatting>
  <conditionalFormatting sqref="A21:F22">
    <cfRule type="expression" dxfId="179" priority="352">
      <formula>LEFT($B21,10)="Sous Total"</formula>
    </cfRule>
    <cfRule type="expression" dxfId="178" priority="353">
      <formula>LEFT($B21,10)="Total post"</formula>
    </cfRule>
    <cfRule type="expression" dxfId="177" priority="354">
      <formula>OR(LEFT($B21,5)="Total",LEFT($B21,3)="TVA")</formula>
    </cfRule>
  </conditionalFormatting>
  <conditionalFormatting sqref="A31:F32">
    <cfRule type="expression" dxfId="176" priority="350">
      <formula>LEFT($B31,10)="Total post"</formula>
    </cfRule>
    <cfRule type="expression" dxfId="175" priority="349">
      <formula>LEFT($B31,10)="Sous Total"</formula>
    </cfRule>
    <cfRule type="expression" dxfId="174" priority="351">
      <formula>OR(LEFT($B31,5)="Total",LEFT($B31,3)="TVA")</formula>
    </cfRule>
  </conditionalFormatting>
  <conditionalFormatting sqref="A37:F38">
    <cfRule type="expression" dxfId="173" priority="348">
      <formula>OR(LEFT($B37,5)="Total",LEFT($B37,3)="TVA")</formula>
    </cfRule>
    <cfRule type="expression" dxfId="172" priority="347">
      <formula>LEFT($B37,10)="Total post"</formula>
    </cfRule>
    <cfRule type="expression" dxfId="171" priority="346">
      <formula>LEFT($B37,10)="Sous Total"</formula>
    </cfRule>
  </conditionalFormatting>
  <conditionalFormatting sqref="A51:F51">
    <cfRule type="expression" dxfId="170" priority="262">
      <formula>LEFT($B51,10)="Sous Total"</formula>
    </cfRule>
    <cfRule type="expression" dxfId="169" priority="263">
      <formula>LEFT($B51,10)="Total post"</formula>
    </cfRule>
    <cfRule type="expression" dxfId="168" priority="264">
      <formula>OR(LEFT($B51,5)="Total",LEFT($B51,3)="TVA")</formula>
    </cfRule>
  </conditionalFormatting>
  <conditionalFormatting sqref="A57:F58">
    <cfRule type="expression" dxfId="167" priority="333">
      <formula>OR(LEFT($B57,5)="Total",LEFT($B57,3)="TVA")</formula>
    </cfRule>
    <cfRule type="expression" dxfId="166" priority="332">
      <formula>LEFT($B57,10)="Total post"</formula>
    </cfRule>
    <cfRule type="expression" dxfId="165" priority="331">
      <formula>LEFT($B57,10)="Sous Total"</formula>
    </cfRule>
  </conditionalFormatting>
  <conditionalFormatting sqref="A71:F72">
    <cfRule type="expression" dxfId="164" priority="329">
      <formula>LEFT($B71,10)="Total post"</formula>
    </cfRule>
    <cfRule type="expression" dxfId="163" priority="328">
      <formula>LEFT($B71,10)="Sous Total"</formula>
    </cfRule>
    <cfRule type="expression" dxfId="162" priority="330">
      <formula>OR(LEFT($B71,5)="Total",LEFT($B71,3)="TVA")</formula>
    </cfRule>
  </conditionalFormatting>
  <conditionalFormatting sqref="A80:F81">
    <cfRule type="expression" dxfId="161" priority="327">
      <formula>OR(LEFT($B80,5)="Total",LEFT($B80,3)="TVA")</formula>
    </cfRule>
    <cfRule type="expression" dxfId="160" priority="326">
      <formula>LEFT($B80,10)="Total post"</formula>
    </cfRule>
    <cfRule type="expression" dxfId="159" priority="325">
      <formula>LEFT($B80,10)="Sous Total"</formula>
    </cfRule>
  </conditionalFormatting>
  <conditionalFormatting sqref="A85:F86">
    <cfRule type="expression" dxfId="158" priority="324">
      <formula>OR(LEFT($B85,5)="Total",LEFT($B85,3)="TVA")</formula>
    </cfRule>
    <cfRule type="expression" dxfId="157" priority="323">
      <formula>LEFT($B85,10)="Total post"</formula>
    </cfRule>
    <cfRule type="expression" dxfId="156" priority="322">
      <formula>LEFT($B85,10)="Sous Total"</formula>
    </cfRule>
  </conditionalFormatting>
  <conditionalFormatting sqref="A99:F100">
    <cfRule type="expression" dxfId="155" priority="319">
      <formula>LEFT($B99,10)="Sous Total"</formula>
    </cfRule>
    <cfRule type="expression" dxfId="154" priority="320">
      <formula>LEFT($B99,10)="Total post"</formula>
    </cfRule>
    <cfRule type="expression" dxfId="153" priority="321">
      <formula>OR(LEFT($B99,5)="Total",LEFT($B99,3)="TVA")</formula>
    </cfRule>
  </conditionalFormatting>
  <conditionalFormatting sqref="A105:F106">
    <cfRule type="expression" dxfId="152" priority="317">
      <formula>LEFT($B105,10)="Total post"</formula>
    </cfRule>
    <cfRule type="expression" dxfId="151" priority="318">
      <formula>OR(LEFT($B105,5)="Total",LEFT($B105,3)="TVA")</formula>
    </cfRule>
    <cfRule type="expression" dxfId="150" priority="316">
      <formula>LEFT($B105,10)="Sous Total"</formula>
    </cfRule>
  </conditionalFormatting>
  <conditionalFormatting sqref="A122:F123">
    <cfRule type="expression" dxfId="149" priority="310">
      <formula>LEFT($B122,10)="Sous Total"</formula>
    </cfRule>
    <cfRule type="expression" dxfId="148" priority="311">
      <formula>LEFT($B122,10)="Total post"</formula>
    </cfRule>
    <cfRule type="expression" dxfId="147" priority="312">
      <formula>OR(LEFT($B122,5)="Total",LEFT($B122,3)="TVA")</formula>
    </cfRule>
  </conditionalFormatting>
  <conditionalFormatting sqref="A125:F126">
    <cfRule type="expression" dxfId="146" priority="308">
      <formula>LEFT($B125,10)="Total post"</formula>
    </cfRule>
    <cfRule type="expression" dxfId="145" priority="307">
      <formula>LEFT($B125,10)="Sous Total"</formula>
    </cfRule>
    <cfRule type="expression" dxfId="144" priority="309">
      <formula>OR(LEFT($B125,5)="Total",LEFT($B125,3)="TVA")</formula>
    </cfRule>
  </conditionalFormatting>
  <conditionalFormatting sqref="A128:F129">
    <cfRule type="expression" dxfId="143" priority="306">
      <formula>OR(LEFT($B128,5)="Total",LEFT($B128,3)="TVA")</formula>
    </cfRule>
    <cfRule type="expression" dxfId="142" priority="304">
      <formula>LEFT($B128,10)="Sous Total"</formula>
    </cfRule>
    <cfRule type="expression" dxfId="141" priority="305">
      <formula>LEFT($B128,10)="Total post"</formula>
    </cfRule>
  </conditionalFormatting>
  <conditionalFormatting sqref="A135:F135">
    <cfRule type="expression" dxfId="140" priority="82">
      <formula>LEFT($B135,10)="Sous Total"</formula>
    </cfRule>
    <cfRule type="expression" dxfId="139" priority="83">
      <formula>LEFT($B135,10)="Total post"</formula>
    </cfRule>
    <cfRule type="expression" dxfId="138" priority="84">
      <formula>OR(LEFT($B135,5)="Total",LEFT($B135,3)="TVA")</formula>
    </cfRule>
  </conditionalFormatting>
  <conditionalFormatting sqref="B2:F3">
    <cfRule type="expression" dxfId="137" priority="972">
      <formula>OR(LEFT($B2,5)="Total",LEFT($B2,3)="TVA")</formula>
    </cfRule>
    <cfRule type="expression" dxfId="136" priority="971">
      <formula>LEFT($B2,10)="Total post"</formula>
    </cfRule>
    <cfRule type="expression" dxfId="135" priority="970">
      <formula>LEFT($B2,10)="Sous Total"</formula>
    </cfRule>
  </conditionalFormatting>
  <conditionalFormatting sqref="B134:F134 B136:F136">
    <cfRule type="expression" dxfId="134" priority="960">
      <formula>OR(LEFT($B134,5)="Total",LEFT($B134,3)="TVA")</formula>
    </cfRule>
    <cfRule type="expression" dxfId="133" priority="959">
      <formula>LEFT($B134,10)="Total post"</formula>
    </cfRule>
    <cfRule type="expression" dxfId="132" priority="958">
      <formula>LEFT($B134,10)="Sous Total"</formula>
    </cfRule>
  </conditionalFormatting>
  <conditionalFormatting sqref="C4:E4 C60:E70 C74:E79 C83:E84">
    <cfRule type="expression" dxfId="131" priority="88">
      <formula>LEFT(#REF!,10)="Sous Total"</formula>
    </cfRule>
    <cfRule type="expression" dxfId="130" priority="89">
      <formula>LEFT(#REF!,10)="Total post"</formula>
    </cfRule>
    <cfRule type="expression" dxfId="129" priority="90">
      <formula>OR(LEFT(#REF!,5)="Total",LEFT(#REF!,3)="TVA")</formula>
    </cfRule>
  </conditionalFormatting>
  <conditionalFormatting sqref="C9:E10">
    <cfRule type="expression" dxfId="128" priority="783">
      <formula>OR(LEFT(#REF!,5)="Total",LEFT(#REF!,3)="TVA")</formula>
    </cfRule>
    <cfRule type="expression" dxfId="127" priority="781">
      <formula>LEFT(#REF!,10)="Sous Total"</formula>
    </cfRule>
    <cfRule type="expression" dxfId="126" priority="782">
      <formula>LEFT(#REF!,10)="Total post"</formula>
    </cfRule>
  </conditionalFormatting>
  <conditionalFormatting sqref="C14:E17">
    <cfRule type="expression" dxfId="125" priority="518">
      <formula>LEFT(#REF!,10)="Total post"</formula>
    </cfRule>
    <cfRule type="expression" dxfId="124" priority="519">
      <formula>OR(LEFT(#REF!,5)="Total",LEFT(#REF!,3)="TVA")</formula>
    </cfRule>
    <cfRule type="expression" dxfId="123" priority="517">
      <formula>LEFT(#REF!,10)="Sous Total"</formula>
    </cfRule>
  </conditionalFormatting>
  <conditionalFormatting sqref="C20:E20">
    <cfRule type="expression" dxfId="122" priority="295">
      <formula>LEFT(#REF!,10)="Sous Total"</formula>
    </cfRule>
    <cfRule type="expression" dxfId="121" priority="296">
      <formula>LEFT(#REF!,10)="Total post"</formula>
    </cfRule>
    <cfRule type="expression" dxfId="120" priority="297">
      <formula>OR(LEFT(#REF!,5)="Total",LEFT(#REF!,3)="TVA")</formula>
    </cfRule>
  </conditionalFormatting>
  <conditionalFormatting sqref="C24:E30">
    <cfRule type="expression" dxfId="119" priority="71">
      <formula>LEFT(#REF!,10)="Total post"</formula>
    </cfRule>
    <cfRule type="expression" dxfId="118" priority="72">
      <formula>OR(LEFT(#REF!,5)="Total",LEFT(#REF!,3)="TVA")</formula>
    </cfRule>
    <cfRule type="expression" dxfId="117" priority="70">
      <formula>LEFT(#REF!,10)="Sous Total"</formula>
    </cfRule>
  </conditionalFormatting>
  <conditionalFormatting sqref="C34:E36">
    <cfRule type="expression" dxfId="116" priority="66">
      <formula>OR(LEFT(#REF!,5)="Total",LEFT(#REF!,3)="TVA")</formula>
    </cfRule>
    <cfRule type="expression" dxfId="115" priority="65">
      <formula>LEFT(#REF!,10)="Total post"</formula>
    </cfRule>
    <cfRule type="expression" dxfId="114" priority="64">
      <formula>LEFT(#REF!,10)="Sous Total"</formula>
    </cfRule>
  </conditionalFormatting>
  <conditionalFormatting sqref="C39:E50">
    <cfRule type="expression" dxfId="113" priority="60">
      <formula>OR(LEFT(#REF!,5)="Total",LEFT(#REF!,3)="TVA")</formula>
    </cfRule>
    <cfRule type="expression" dxfId="112" priority="59">
      <formula>LEFT(#REF!,10)="Total post"</formula>
    </cfRule>
    <cfRule type="expression" dxfId="111" priority="58">
      <formula>LEFT(#REF!,10)="Sous Total"</formula>
    </cfRule>
  </conditionalFormatting>
  <conditionalFormatting sqref="C54:E56">
    <cfRule type="expression" dxfId="110" priority="54">
      <formula>OR(LEFT(#REF!,5)="Total",LEFT(#REF!,3)="TVA")</formula>
    </cfRule>
    <cfRule type="expression" dxfId="109" priority="52">
      <formula>LEFT(#REF!,10)="Sous Total"</formula>
    </cfRule>
    <cfRule type="expression" dxfId="108" priority="53">
      <formula>LEFT(#REF!,10)="Total post"</formula>
    </cfRule>
  </conditionalFormatting>
  <conditionalFormatting sqref="C88:E98">
    <cfRule type="expression" dxfId="107" priority="28">
      <formula>LEFT(#REF!,10)="Sous Total"</formula>
    </cfRule>
    <cfRule type="expression" dxfId="106" priority="29">
      <formula>LEFT(#REF!,10)="Total post"</formula>
    </cfRule>
    <cfRule type="expression" dxfId="105" priority="30">
      <formula>OR(LEFT(#REF!,5)="Total",LEFT(#REF!,3)="TVA")</formula>
    </cfRule>
  </conditionalFormatting>
  <conditionalFormatting sqref="C102:E104">
    <cfRule type="expression" dxfId="104" priority="23">
      <formula>LEFT(#REF!,10)="Total post"</formula>
    </cfRule>
    <cfRule type="expression" dxfId="103" priority="22">
      <formula>LEFT(#REF!,10)="Sous Total"</formula>
    </cfRule>
    <cfRule type="expression" dxfId="102" priority="24">
      <formula>OR(LEFT(#REF!,5)="Total",LEFT(#REF!,3)="TVA")</formula>
    </cfRule>
  </conditionalFormatting>
  <conditionalFormatting sqref="C108:E110">
    <cfRule type="expression" dxfId="101" priority="18">
      <formula>OR(LEFT(#REF!,5)="Total",LEFT(#REF!,3)="TVA")</formula>
    </cfRule>
    <cfRule type="expression" dxfId="100" priority="16">
      <formula>LEFT(#REF!,10)="Sous Total"</formula>
    </cfRule>
    <cfRule type="expression" dxfId="99" priority="17">
      <formula>LEFT(#REF!,10)="Total post"</formula>
    </cfRule>
  </conditionalFormatting>
  <conditionalFormatting sqref="C116:E121">
    <cfRule type="expression" dxfId="98" priority="12">
      <formula>OR(LEFT(#REF!,5)="Total",LEFT(#REF!,3)="TVA")</formula>
    </cfRule>
    <cfRule type="expression" dxfId="97" priority="11">
      <formula>LEFT(#REF!,10)="Total post"</formula>
    </cfRule>
    <cfRule type="expression" dxfId="96" priority="10">
      <formula>LEFT(#REF!,10)="Sous Total"</formula>
    </cfRule>
  </conditionalFormatting>
  <conditionalFormatting sqref="C124:E124">
    <cfRule type="expression" dxfId="95" priority="106">
      <formula>LEFT(#REF!,10)="Sous Total"</formula>
    </cfRule>
    <cfRule type="expression" dxfId="94" priority="107">
      <formula>LEFT(#REF!,10)="Total post"</formula>
    </cfRule>
    <cfRule type="expression" dxfId="93" priority="108">
      <formula>OR(LEFT(#REF!,5)="Total",LEFT(#REF!,3)="TVA")</formula>
    </cfRule>
  </conditionalFormatting>
  <conditionalFormatting sqref="C127:E127">
    <cfRule type="expression" dxfId="92" priority="100">
      <formula>LEFT(#REF!,10)="Sous Total"</formula>
    </cfRule>
    <cfRule type="expression" dxfId="91" priority="101">
      <formula>LEFT(#REF!,10)="Total post"</formula>
    </cfRule>
    <cfRule type="expression" dxfId="90" priority="102">
      <formula>OR(LEFT(#REF!,5)="Total",LEFT(#REF!,3)="TVA")</formula>
    </cfRule>
  </conditionalFormatting>
  <conditionalFormatting sqref="C130:E130">
    <cfRule type="expression" dxfId="89" priority="96">
      <formula>OR(LEFT(#REF!,5)="Total",LEFT(#REF!,3)="TVA")</formula>
    </cfRule>
    <cfRule type="expression" dxfId="88" priority="95">
      <formula>LEFT(#REF!,10)="Total post"</formula>
    </cfRule>
    <cfRule type="expression" dxfId="87" priority="94">
      <formula>LEFT(#REF!,10)="Sous Total"</formula>
    </cfRule>
  </conditionalFormatting>
  <conditionalFormatting sqref="C7:F7">
    <cfRule type="expression" dxfId="86" priority="966">
      <formula>OR(LEFT($B7,5)="Total",LEFT($B7,3)="TVA")</formula>
    </cfRule>
    <cfRule type="expression" dxfId="85" priority="965">
      <formula>LEFT($B7,10)="Total post"</formula>
    </cfRule>
    <cfRule type="expression" dxfId="84" priority="964">
      <formula>LEFT($B7,10)="Sous Total"</formula>
    </cfRule>
  </conditionalFormatting>
  <conditionalFormatting sqref="C8:F8">
    <cfRule type="expression" dxfId="83" priority="957">
      <formula>OR(LEFT(#REF!,5)="Total",LEFT(#REF!,3)="TVA")</formula>
    </cfRule>
    <cfRule type="expression" dxfId="82" priority="956">
      <formula>LEFT(#REF!,10)="Total post"</formula>
    </cfRule>
    <cfRule type="expression" dxfId="81" priority="955">
      <formula>LEFT(#REF!,10)="Sous Total"</formula>
    </cfRule>
  </conditionalFormatting>
  <conditionalFormatting sqref="C13:F13">
    <cfRule type="expression" dxfId="80" priority="954">
      <formula>OR(LEFT(#REF!,5)="Total",LEFT(#REF!,3)="TVA")</formula>
    </cfRule>
    <cfRule type="expression" dxfId="79" priority="952">
      <formula>LEFT(#REF!,10)="Sous Total"</formula>
    </cfRule>
    <cfRule type="expression" dxfId="78" priority="953">
      <formula>LEFT(#REF!,10)="Total post"</formula>
    </cfRule>
  </conditionalFormatting>
  <conditionalFormatting sqref="C23:F23">
    <cfRule type="expression" dxfId="77" priority="404">
      <formula>LEFT(#REF!,10)="Total post"</formula>
    </cfRule>
    <cfRule type="expression" dxfId="76" priority="403">
      <formula>LEFT(#REF!,10)="Sous Total"</formula>
    </cfRule>
    <cfRule type="expression" dxfId="75" priority="405">
      <formula>OR(LEFT(#REF!,5)="Total",LEFT(#REF!,3)="TVA")</formula>
    </cfRule>
  </conditionalFormatting>
  <conditionalFormatting sqref="C33:F33">
    <cfRule type="expression" dxfId="74" priority="400">
      <formula>LEFT(#REF!,10)="Sous Total"</formula>
    </cfRule>
    <cfRule type="expression" dxfId="73" priority="402">
      <formula>OR(LEFT(#REF!,5)="Total",LEFT(#REF!,3)="TVA")</formula>
    </cfRule>
    <cfRule type="expression" dxfId="72" priority="401">
      <formula>LEFT(#REF!,10)="Total post"</formula>
    </cfRule>
  </conditionalFormatting>
  <conditionalFormatting sqref="C52:F53">
    <cfRule type="expression" dxfId="71" priority="270">
      <formula>OR(LEFT(#REF!,5)="Total",LEFT(#REF!,3)="TVA")</formula>
    </cfRule>
    <cfRule type="expression" dxfId="70" priority="269">
      <formula>LEFT(#REF!,10)="Total post"</formula>
    </cfRule>
    <cfRule type="expression" dxfId="69" priority="268">
      <formula>LEFT(#REF!,10)="Sous Total"</formula>
    </cfRule>
  </conditionalFormatting>
  <conditionalFormatting sqref="C59:F59">
    <cfRule type="expression" dxfId="68" priority="382">
      <formula>LEFT(#REF!,10)="Sous Total"</formula>
    </cfRule>
    <cfRule type="expression" dxfId="67" priority="383">
      <formula>LEFT(#REF!,10)="Total post"</formula>
    </cfRule>
    <cfRule type="expression" dxfId="66" priority="384">
      <formula>OR(LEFT(#REF!,5)="Total",LEFT(#REF!,3)="TVA")</formula>
    </cfRule>
  </conditionalFormatting>
  <conditionalFormatting sqref="C73:F73">
    <cfRule type="expression" dxfId="65" priority="379">
      <formula>LEFT(#REF!,10)="Sous Total"</formula>
    </cfRule>
    <cfRule type="expression" dxfId="64" priority="380">
      <formula>LEFT(#REF!,10)="Total post"</formula>
    </cfRule>
    <cfRule type="expression" dxfId="63" priority="381">
      <formula>OR(LEFT(#REF!,5)="Total",LEFT(#REF!,3)="TVA")</formula>
    </cfRule>
  </conditionalFormatting>
  <conditionalFormatting sqref="C82:F82">
    <cfRule type="expression" dxfId="62" priority="377">
      <formula>LEFT(#REF!,10)="Total post"</formula>
    </cfRule>
    <cfRule type="expression" dxfId="61" priority="378">
      <formula>OR(LEFT(#REF!,5)="Total",LEFT(#REF!,3)="TVA")</formula>
    </cfRule>
    <cfRule type="expression" dxfId="60" priority="376">
      <formula>LEFT(#REF!,10)="Sous Total"</formula>
    </cfRule>
  </conditionalFormatting>
  <conditionalFormatting sqref="C87:F87">
    <cfRule type="expression" dxfId="59" priority="373">
      <formula>LEFT(#REF!,10)="Sous Total"</formula>
    </cfRule>
    <cfRule type="expression" dxfId="58" priority="374">
      <formula>LEFT(#REF!,10)="Total post"</formula>
    </cfRule>
    <cfRule type="expression" dxfId="57" priority="375">
      <formula>OR(LEFT(#REF!,5)="Total",LEFT(#REF!,3)="TVA")</formula>
    </cfRule>
  </conditionalFormatting>
  <conditionalFormatting sqref="C101:F101">
    <cfRule type="expression" dxfId="56" priority="370">
      <formula>LEFT(#REF!,10)="Sous Total"</formula>
    </cfRule>
    <cfRule type="expression" dxfId="55" priority="371">
      <formula>LEFT(#REF!,10)="Total post"</formula>
    </cfRule>
    <cfRule type="expression" dxfId="54" priority="372">
      <formula>OR(LEFT(#REF!,5)="Total",LEFT(#REF!,3)="TVA")</formula>
    </cfRule>
  </conditionalFormatting>
  <conditionalFormatting sqref="C107:F107">
    <cfRule type="expression" dxfId="53" priority="367">
      <formula>LEFT(#REF!,10)="Sous Total"</formula>
    </cfRule>
    <cfRule type="expression" dxfId="52" priority="368">
      <formula>LEFT(#REF!,10)="Total post"</formula>
    </cfRule>
    <cfRule type="expression" dxfId="51" priority="369">
      <formula>OR(LEFT(#REF!,5)="Total",LEFT(#REF!,3)="TVA")</formula>
    </cfRule>
  </conditionalFormatting>
  <conditionalFormatting sqref="C114:F114">
    <cfRule type="expression" dxfId="50" priority="267">
      <formula>OR(LEFT($B114,5)="Total",LEFT($B114,3)="TVA")</formula>
    </cfRule>
    <cfRule type="expression" dxfId="49" priority="265">
      <formula>LEFT($B114,10)="Sous Total"</formula>
    </cfRule>
    <cfRule type="expression" dxfId="48" priority="266">
      <formula>LEFT($B114,10)="Total post"</formula>
    </cfRule>
  </conditionalFormatting>
  <conditionalFormatting sqref="C115:F115">
    <cfRule type="expression" dxfId="47" priority="365">
      <formula>LEFT(#REF!,10)="Total post"</formula>
    </cfRule>
    <cfRule type="expression" dxfId="46" priority="366">
      <formula>OR(LEFT(#REF!,5)="Total",LEFT(#REF!,3)="TVA")</formula>
    </cfRule>
    <cfRule type="expression" dxfId="45" priority="364">
      <formula>LEFT(#REF!,10)="Sous Total"</formula>
    </cfRule>
  </conditionalFormatting>
  <conditionalFormatting sqref="F4">
    <cfRule type="expression" dxfId="44" priority="86">
      <formula>LEFT($B4,10)="Total post"</formula>
    </cfRule>
    <cfRule type="expression" dxfId="43" priority="85">
      <formula>LEFT($B4,10)="Sous Total"</formula>
    </cfRule>
    <cfRule type="expression" dxfId="42" priority="87">
      <formula>OR(LEFT($B4,5)="Total",LEFT($B4,3)="TVA")</formula>
    </cfRule>
  </conditionalFormatting>
  <conditionalFormatting sqref="F9:F10">
    <cfRule type="expression" dxfId="41" priority="775">
      <formula>LEFT($B9,10)="Sous Total"</formula>
    </cfRule>
    <cfRule type="expression" dxfId="40" priority="776">
      <formula>LEFT($B9,10)="Total post"</formula>
    </cfRule>
    <cfRule type="expression" dxfId="39" priority="777">
      <formula>OR(LEFT($B9,5)="Total",LEFT($B9,3)="TVA")</formula>
    </cfRule>
  </conditionalFormatting>
  <conditionalFormatting sqref="F14:F17">
    <cfRule type="expression" dxfId="38" priority="646">
      <formula>LEFT($B14,10)="Sous Total"</formula>
    </cfRule>
    <cfRule type="expression" dxfId="37" priority="647">
      <formula>LEFT($B14,10)="Total post"</formula>
    </cfRule>
    <cfRule type="expression" dxfId="36" priority="648">
      <formula>OR(LEFT($B14,5)="Total",LEFT($B14,3)="TVA")</formula>
    </cfRule>
  </conditionalFormatting>
  <conditionalFormatting sqref="F20">
    <cfRule type="expression" dxfId="35" priority="298">
      <formula>LEFT($B20,10)="Sous Total"</formula>
    </cfRule>
    <cfRule type="expression" dxfId="34" priority="300">
      <formula>OR(LEFT($B20,5)="Total",LEFT($B20,3)="TVA")</formula>
    </cfRule>
    <cfRule type="expression" dxfId="33" priority="299">
      <formula>LEFT($B20,10)="Total post"</formula>
    </cfRule>
  </conditionalFormatting>
  <conditionalFormatting sqref="F24:F30">
    <cfRule type="expression" dxfId="32" priority="68">
      <formula>LEFT($B24,10)="Total post"</formula>
    </cfRule>
    <cfRule type="expression" dxfId="31" priority="67">
      <formula>LEFT($B24,10)="Sous Total"</formula>
    </cfRule>
    <cfRule type="expression" dxfId="30" priority="69">
      <formula>OR(LEFT($B24,5)="Total",LEFT($B24,3)="TVA")</formula>
    </cfRule>
  </conditionalFormatting>
  <conditionalFormatting sqref="F34:F36">
    <cfRule type="expression" dxfId="29" priority="61">
      <formula>LEFT($B34,10)="Sous Total"</formula>
    </cfRule>
    <cfRule type="expression" dxfId="28" priority="62">
      <formula>LEFT($B34,10)="Total post"</formula>
    </cfRule>
    <cfRule type="expression" dxfId="27" priority="63">
      <formula>OR(LEFT($B34,5)="Total",LEFT($B34,3)="TVA")</formula>
    </cfRule>
  </conditionalFormatting>
  <conditionalFormatting sqref="F39:F50">
    <cfRule type="expression" dxfId="26" priority="57">
      <formula>OR(LEFT($B39,5)="Total",LEFT($B39,3)="TVA")</formula>
    </cfRule>
    <cfRule type="expression" dxfId="25" priority="56">
      <formula>LEFT($B39,10)="Total post"</formula>
    </cfRule>
    <cfRule type="expression" dxfId="24" priority="55">
      <formula>LEFT($B39,10)="Sous Total"</formula>
    </cfRule>
  </conditionalFormatting>
  <conditionalFormatting sqref="F54:F56">
    <cfRule type="expression" dxfId="23" priority="49">
      <formula>LEFT($B54,10)="Sous Total"</formula>
    </cfRule>
    <cfRule type="expression" dxfId="22" priority="50">
      <formula>LEFT($B54,10)="Total post"</formula>
    </cfRule>
    <cfRule type="expression" dxfId="21" priority="51">
      <formula>OR(LEFT($B54,5)="Total",LEFT($B54,3)="TVA")</formula>
    </cfRule>
  </conditionalFormatting>
  <conditionalFormatting sqref="F88:F98">
    <cfRule type="expression" dxfId="20" priority="25">
      <formula>LEFT($B88,10)="Sous Total"</formula>
    </cfRule>
    <cfRule type="expression" dxfId="19" priority="26">
      <formula>LEFT($B88,10)="Total post"</formula>
    </cfRule>
    <cfRule type="expression" dxfId="18" priority="27">
      <formula>OR(LEFT($B88,5)="Total",LEFT($B88,3)="TVA")</formula>
    </cfRule>
  </conditionalFormatting>
  <conditionalFormatting sqref="F102:F104">
    <cfRule type="expression" dxfId="17" priority="19">
      <formula>LEFT($B102,10)="Sous Total"</formula>
    </cfRule>
    <cfRule type="expression" dxfId="16" priority="20">
      <formula>LEFT($B102,10)="Total post"</formula>
    </cfRule>
    <cfRule type="expression" dxfId="15" priority="21">
      <formula>OR(LEFT($B102,5)="Total",LEFT($B102,3)="TVA")</formula>
    </cfRule>
  </conditionalFormatting>
  <conditionalFormatting sqref="F108:F110">
    <cfRule type="expression" dxfId="14" priority="15">
      <formula>OR(LEFT($B108,5)="Total",LEFT($B108,3)="TVA")</formula>
    </cfRule>
    <cfRule type="expression" dxfId="13" priority="14">
      <formula>LEFT($B108,10)="Total post"</formula>
    </cfRule>
    <cfRule type="expression" dxfId="12" priority="13">
      <formula>LEFT($B108,10)="Sous Total"</formula>
    </cfRule>
  </conditionalFormatting>
  <conditionalFormatting sqref="F116:F121">
    <cfRule type="expression" dxfId="11" priority="7">
      <formula>LEFT($B116,10)="Sous Total"</formula>
    </cfRule>
    <cfRule type="expression" dxfId="10" priority="8">
      <formula>LEFT($B116,10)="Total post"</formula>
    </cfRule>
    <cfRule type="expression" dxfId="9" priority="9">
      <formula>OR(LEFT($B116,5)="Total",LEFT($B116,3)="TVA")</formula>
    </cfRule>
  </conditionalFormatting>
  <conditionalFormatting sqref="F124">
    <cfRule type="expression" dxfId="8" priority="109">
      <formula>LEFT($B124,10)="Sous Total"</formula>
    </cfRule>
    <cfRule type="expression" dxfId="7" priority="110">
      <formula>LEFT($B124,10)="Total post"</formula>
    </cfRule>
    <cfRule type="expression" dxfId="6" priority="111">
      <formula>OR(LEFT($B124,5)="Total",LEFT($B124,3)="TVA")</formula>
    </cfRule>
  </conditionalFormatting>
  <conditionalFormatting sqref="F127">
    <cfRule type="expression" dxfId="5" priority="103">
      <formula>LEFT($B127,10)="Sous Total"</formula>
    </cfRule>
    <cfRule type="expression" dxfId="4" priority="104">
      <formula>LEFT($B127,10)="Total post"</formula>
    </cfRule>
    <cfRule type="expression" dxfId="3" priority="105">
      <formula>OR(LEFT($B127,5)="Total",LEFT($B127,3)="TVA")</formula>
    </cfRule>
  </conditionalFormatting>
  <conditionalFormatting sqref="F130">
    <cfRule type="expression" dxfId="2" priority="98">
      <formula>LEFT($B130,10)="Total post"</formula>
    </cfRule>
    <cfRule type="expression" dxfId="1" priority="97">
      <formula>LEFT($B130,10)="Sous Total"</formula>
    </cfRule>
    <cfRule type="expression" dxfId="0" priority="99">
      <formula>OR(LEFT($B130,5)="Total",LEFT($B130,3)="TVA")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Vincent COUPAT</cp:lastModifiedBy>
  <dcterms:created xsi:type="dcterms:W3CDTF">2021-11-26T15:17:27Z</dcterms:created>
  <dcterms:modified xsi:type="dcterms:W3CDTF">2025-09-22T07:59:47Z</dcterms:modified>
</cp:coreProperties>
</file>